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ONG CONG TAC CHINH TRI.30.11\PHONG CONG TAC CHINH TRI.30.11\MIEN GIAM HOC PHI\Miễn giảm học phí\Thuy lam MGHP\NAM HOC 2019-2020\Tháng 10-2019\"/>
    </mc:Choice>
  </mc:AlternateContent>
  <bookViews>
    <workbookView xWindow="0" yWindow="0" windowWidth="20730" windowHeight="11760" tabRatio="892" activeTab="4"/>
  </bookViews>
  <sheets>
    <sheet name="100% NH 2019-2020" sheetId="1" r:id="rId1"/>
    <sheet name="100% - HK 1 2019 - 2020" sheetId="2" r:id="rId2"/>
    <sheet name="50% - năm học 2019-2020" sheetId="3" r:id="rId3"/>
    <sheet name="70%- NH 2019-2020" sheetId="8" r:id="rId4"/>
    <sheet name="Cấp bù" sheetId="5" r:id="rId5"/>
  </sheets>
  <definedNames>
    <definedName name="_xlnm._FilterDatabase" localSheetId="1" hidden="1">'100% - HK 1 2019 - 2020'!$A$8:$K$124</definedName>
    <definedName name="_xlnm._FilterDatabase" localSheetId="0" hidden="1">'100% NH 2019-2020'!$A$7:$K$252</definedName>
    <definedName name="_xlnm._FilterDatabase" localSheetId="2" hidden="1">'50% - năm học 2019-2020'!$A$8:$K$80</definedName>
    <definedName name="_xlnm._FilterDatabase" localSheetId="3" hidden="1">'70%- NH 2019-2020'!$A$8:$L$143</definedName>
    <definedName name="_xlnm.Print_Area" localSheetId="1">'100% - HK 1 2019 - 2020'!$A$1:$K$125</definedName>
    <definedName name="_xlnm.Print_Area" localSheetId="0">'100% NH 2019-2020'!$A$1:$I$264</definedName>
    <definedName name="_xlnm.Print_Area" localSheetId="2">'50% - năm học 2019-2020'!$A$1:$I$82</definedName>
    <definedName name="_xlnm.Print_Area" localSheetId="4">'Cấp bù'!$A$1:$S$24</definedName>
    <definedName name="_xlnm.Print_Titles" localSheetId="1">'100% - HK 1 2019 - 2020'!$8:$8</definedName>
    <definedName name="_xlnm.Print_Titles" localSheetId="0">'100% NH 2019-2020'!$7:$7</definedName>
    <definedName name="_xlnm.Print_Titles" localSheetId="4">'Cấp bù'!$10:$11</definedName>
  </definedNames>
  <calcPr calcId="152511"/>
</workbook>
</file>

<file path=xl/calcChain.xml><?xml version="1.0" encoding="utf-8"?>
<calcChain xmlns="http://schemas.openxmlformats.org/spreadsheetml/2006/main">
  <c r="I23" i="8" l="1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5" i="8"/>
  <c r="I16" i="8"/>
  <c r="I17" i="8"/>
  <c r="I18" i="8"/>
  <c r="I19" i="8"/>
  <c r="I20" i="8"/>
  <c r="I21" i="8"/>
  <c r="I22" i="8"/>
  <c r="I10" i="8"/>
  <c r="I11" i="8"/>
  <c r="I12" i="8"/>
  <c r="I13" i="8"/>
  <c r="I14" i="8"/>
  <c r="H129" i="8"/>
  <c r="H81" i="8"/>
  <c r="H33" i="8"/>
  <c r="H24" i="3"/>
  <c r="H142" i="8"/>
  <c r="H131" i="8"/>
  <c r="H124" i="8"/>
  <c r="H123" i="8"/>
  <c r="H121" i="8"/>
  <c r="H76" i="8"/>
  <c r="H12" i="8"/>
  <c r="H62" i="3"/>
  <c r="H53" i="3"/>
  <c r="H31" i="3"/>
  <c r="H143" i="8"/>
  <c r="I251" i="1"/>
  <c r="Q23" i="5" l="1"/>
  <c r="Q22" i="5"/>
  <c r="Q21" i="5"/>
  <c r="Q20" i="5"/>
  <c r="Q19" i="5"/>
  <c r="Q18" i="5"/>
  <c r="O17" i="5"/>
  <c r="Q17" i="5" s="1"/>
  <c r="O16" i="5"/>
  <c r="Q16" i="5" s="1"/>
  <c r="O15" i="5"/>
  <c r="Q15" i="5" s="1"/>
  <c r="O14" i="5"/>
  <c r="Q14" i="5" s="1"/>
  <c r="O13" i="5"/>
  <c r="Q13" i="5" s="1"/>
  <c r="Q12" i="5"/>
  <c r="H72" i="8"/>
  <c r="H78" i="8"/>
  <c r="H64" i="8"/>
  <c r="H61" i="8"/>
  <c r="H46" i="8"/>
  <c r="H45" i="8"/>
  <c r="H39" i="8"/>
  <c r="H140" i="8"/>
  <c r="H133" i="8"/>
  <c r="H80" i="8"/>
  <c r="H70" i="8"/>
  <c r="H57" i="8"/>
  <c r="H108" i="8"/>
  <c r="H60" i="8"/>
  <c r="H59" i="8"/>
  <c r="H43" i="8"/>
  <c r="H24" i="8"/>
  <c r="H136" i="8"/>
  <c r="H134" i="8"/>
  <c r="H130" i="8"/>
  <c r="H127" i="8"/>
  <c r="H117" i="8"/>
  <c r="H116" i="8"/>
  <c r="H114" i="8"/>
  <c r="H109" i="8"/>
  <c r="H107" i="8"/>
  <c r="H105" i="8"/>
  <c r="H104" i="8"/>
  <c r="H103" i="8"/>
  <c r="H99" i="8"/>
  <c r="H94" i="8"/>
  <c r="H92" i="8"/>
  <c r="H88" i="8"/>
  <c r="H65" i="8"/>
  <c r="H63" i="8"/>
  <c r="H56" i="8"/>
  <c r="H55" i="8"/>
  <c r="H53" i="8"/>
  <c r="H48" i="8"/>
  <c r="H44" i="8"/>
  <c r="H40" i="8"/>
  <c r="H36" i="8"/>
  <c r="H31" i="8"/>
  <c r="H28" i="8"/>
  <c r="H21" i="8"/>
  <c r="H20" i="8"/>
  <c r="H137" i="8"/>
  <c r="H120" i="8"/>
  <c r="H115" i="8"/>
  <c r="H100" i="8"/>
  <c r="H58" i="8"/>
  <c r="H23" i="8"/>
  <c r="H93" i="8"/>
  <c r="H91" i="8"/>
  <c r="H14" i="8"/>
  <c r="H141" i="8"/>
  <c r="H66" i="8"/>
  <c r="H97" i="8"/>
  <c r="H96" i="8"/>
  <c r="H74" i="8"/>
  <c r="H19" i="8"/>
  <c r="H139" i="8"/>
  <c r="H138" i="8"/>
  <c r="H89" i="8"/>
  <c r="H85" i="8"/>
  <c r="H83" i="8"/>
  <c r="H77" i="8"/>
  <c r="H67" i="8"/>
  <c r="H50" i="8"/>
  <c r="H41" i="8"/>
  <c r="H38" i="8"/>
  <c r="H35" i="8"/>
  <c r="H32" i="8"/>
  <c r="H29" i="8"/>
  <c r="H27" i="8"/>
  <c r="H25" i="8"/>
  <c r="H17" i="8"/>
  <c r="H16" i="8"/>
  <c r="H15" i="8"/>
  <c r="H132" i="8"/>
  <c r="H126" i="8"/>
  <c r="H119" i="8"/>
  <c r="H118" i="8"/>
  <c r="H98" i="8"/>
  <c r="H71" i="8"/>
  <c r="H54" i="8"/>
  <c r="H13" i="8"/>
  <c r="H22" i="8"/>
  <c r="H122" i="8"/>
  <c r="H112" i="8"/>
  <c r="H106" i="8"/>
  <c r="H75" i="8"/>
  <c r="H73" i="8"/>
  <c r="H69" i="8"/>
  <c r="H62" i="8"/>
  <c r="H30" i="8"/>
  <c r="H135" i="8"/>
  <c r="H95" i="8"/>
  <c r="H79" i="8"/>
  <c r="H68" i="8"/>
  <c r="H52" i="8"/>
  <c r="H26" i="8"/>
  <c r="H128" i="8"/>
  <c r="H113" i="8"/>
  <c r="H102" i="8"/>
  <c r="H87" i="8"/>
  <c r="H84" i="8"/>
  <c r="H51" i="8"/>
  <c r="H18" i="8"/>
  <c r="H10" i="8"/>
  <c r="H125" i="8"/>
  <c r="H111" i="8"/>
  <c r="H110" i="8"/>
  <c r="H90" i="8"/>
  <c r="H86" i="8"/>
  <c r="H82" i="8"/>
  <c r="H49" i="8"/>
  <c r="H37" i="8"/>
  <c r="H34" i="8"/>
  <c r="I9" i="8"/>
  <c r="H101" i="8"/>
  <c r="H47" i="8"/>
  <c r="H42" i="8"/>
  <c r="H11" i="8"/>
  <c r="H9" i="8"/>
  <c r="H30" i="3" l="1"/>
  <c r="I30" i="3" s="1"/>
  <c r="H67" i="3"/>
  <c r="I67" i="3" s="1"/>
  <c r="I57" i="3"/>
  <c r="I29" i="3"/>
  <c r="H71" i="3"/>
  <c r="I71" i="3" s="1"/>
  <c r="H66" i="3"/>
  <c r="I66" i="3" s="1"/>
  <c r="H59" i="3"/>
  <c r="I59" i="3" s="1"/>
  <c r="H57" i="3"/>
  <c r="H44" i="3"/>
  <c r="I44" i="3" s="1"/>
  <c r="H43" i="3"/>
  <c r="I43" i="3" s="1"/>
  <c r="H42" i="3"/>
  <c r="I42" i="3" s="1"/>
  <c r="H35" i="3"/>
  <c r="I35" i="3" s="1"/>
  <c r="H32" i="3"/>
  <c r="I32" i="3" s="1"/>
  <c r="H29" i="3"/>
  <c r="H28" i="3"/>
  <c r="I28" i="3" s="1"/>
  <c r="H21" i="3"/>
  <c r="I21" i="3" s="1"/>
  <c r="H20" i="3"/>
  <c r="I20" i="3" s="1"/>
  <c r="I23" i="3"/>
  <c r="H64" i="3"/>
  <c r="I64" i="3" s="1"/>
  <c r="H47" i="3"/>
  <c r="I47" i="3" s="1"/>
  <c r="H41" i="3"/>
  <c r="I41" i="3" s="1"/>
  <c r="I24" i="3"/>
  <c r="H23" i="3"/>
  <c r="H38" i="3"/>
  <c r="I38" i="3" s="1"/>
  <c r="I77" i="3"/>
  <c r="I76" i="3"/>
  <c r="I54" i="3"/>
  <c r="I51" i="3"/>
  <c r="I39" i="3"/>
  <c r="H77" i="3"/>
  <c r="H76" i="3"/>
  <c r="H68" i="3"/>
  <c r="I68" i="3" s="1"/>
  <c r="I62" i="3"/>
  <c r="H56" i="3"/>
  <c r="I56" i="3" s="1"/>
  <c r="H54" i="3"/>
  <c r="H51" i="3"/>
  <c r="H39" i="3"/>
  <c r="I31" i="3"/>
  <c r="H19" i="3"/>
  <c r="I19" i="3" s="1"/>
  <c r="H61" i="3"/>
  <c r="I61" i="3" s="1"/>
  <c r="H70" i="3"/>
  <c r="I70" i="3" s="1"/>
  <c r="I78" i="3"/>
  <c r="I69" i="3"/>
  <c r="I40" i="3"/>
  <c r="H78" i="3"/>
  <c r="H69" i="3"/>
  <c r="H60" i="3"/>
  <c r="I60" i="3" s="1"/>
  <c r="H52" i="3"/>
  <c r="I52" i="3" s="1"/>
  <c r="H50" i="3"/>
  <c r="I50" i="3" s="1"/>
  <c r="H22" i="3"/>
  <c r="I22" i="3" s="1"/>
  <c r="H58" i="3"/>
  <c r="I58" i="3" s="1"/>
  <c r="H40" i="3"/>
  <c r="H46" i="3"/>
  <c r="I46" i="3" s="1"/>
  <c r="I74" i="3"/>
  <c r="I18" i="3"/>
  <c r="H74" i="3"/>
  <c r="H18" i="3"/>
  <c r="H17" i="3"/>
  <c r="I17" i="3" s="1"/>
  <c r="H16" i="3"/>
  <c r="I16" i="3" s="1"/>
  <c r="I72" i="3"/>
  <c r="H72" i="3"/>
  <c r="H55" i="3"/>
  <c r="I55" i="3" s="1"/>
  <c r="I65" i="3"/>
  <c r="H65" i="3"/>
  <c r="H63" i="3"/>
  <c r="I63" i="3" s="1"/>
  <c r="H37" i="3"/>
  <c r="I37" i="3" s="1"/>
  <c r="H33" i="3"/>
  <c r="I33" i="3" s="1"/>
  <c r="H15" i="3"/>
  <c r="I15" i="3" s="1"/>
  <c r="H25" i="3"/>
  <c r="I25" i="3" s="1"/>
  <c r="H14" i="3"/>
  <c r="I14" i="3" s="1"/>
  <c r="I79" i="3"/>
  <c r="H79" i="3"/>
  <c r="H27" i="3"/>
  <c r="I27" i="3" s="1"/>
  <c r="H26" i="3"/>
  <c r="I26" i="3" s="1"/>
  <c r="I13" i="3"/>
  <c r="I12" i="3"/>
  <c r="H75" i="3"/>
  <c r="I75" i="3" s="1"/>
  <c r="I53" i="3"/>
  <c r="H36" i="3"/>
  <c r="I36" i="3" s="1"/>
  <c r="H13" i="3"/>
  <c r="H12" i="3"/>
  <c r="H49" i="3"/>
  <c r="I49" i="3" s="1"/>
  <c r="I48" i="3"/>
  <c r="H48" i="3"/>
  <c r="I73" i="3"/>
  <c r="I45" i="3"/>
  <c r="I34" i="3"/>
  <c r="H80" i="3"/>
  <c r="I80" i="3" s="1"/>
  <c r="H73" i="3"/>
  <c r="H45" i="3"/>
  <c r="H34" i="3"/>
  <c r="H11" i="3"/>
  <c r="I11" i="3" s="1"/>
  <c r="I10" i="3"/>
  <c r="H10" i="3"/>
  <c r="H9" i="3"/>
  <c r="I9" i="3" s="1"/>
  <c r="I121" i="2"/>
  <c r="I117" i="2"/>
  <c r="I115" i="2"/>
  <c r="I109" i="2"/>
  <c r="I106" i="2"/>
  <c r="I103" i="2"/>
  <c r="I97" i="2"/>
  <c r="I96" i="2"/>
  <c r="I89" i="2"/>
  <c r="I79" i="2"/>
  <c r="I78" i="2"/>
  <c r="I71" i="2"/>
  <c r="I67" i="2"/>
  <c r="I60" i="2"/>
  <c r="I57" i="2"/>
  <c r="I55" i="2"/>
  <c r="I51" i="2"/>
  <c r="I50" i="2"/>
  <c r="I47" i="2"/>
  <c r="I45" i="2"/>
  <c r="I44" i="2"/>
  <c r="I43" i="2"/>
  <c r="I40" i="2"/>
  <c r="I38" i="2"/>
  <c r="I52" i="2"/>
  <c r="I13" i="2"/>
  <c r="I10" i="2"/>
  <c r="I112" i="2"/>
  <c r="I94" i="2"/>
  <c r="I83" i="2"/>
  <c r="I46" i="2"/>
  <c r="I37" i="2"/>
  <c r="I35" i="2"/>
  <c r="I28" i="2"/>
  <c r="I22" i="2"/>
  <c r="I20" i="2"/>
  <c r="I17" i="2"/>
  <c r="I114" i="2"/>
  <c r="I99" i="2"/>
  <c r="I90" i="2"/>
  <c r="I86" i="2"/>
  <c r="I82" i="2"/>
  <c r="I81" i="2"/>
  <c r="I56" i="2"/>
  <c r="I54" i="2"/>
  <c r="I53" i="2"/>
  <c r="I49" i="2"/>
  <c r="I30" i="2"/>
  <c r="I19" i="2"/>
  <c r="I21" i="2"/>
  <c r="I110" i="2" l="1"/>
  <c r="I105" i="2"/>
  <c r="I104" i="2"/>
  <c r="I102" i="2"/>
  <c r="I93" i="2"/>
  <c r="I87" i="2"/>
  <c r="I73" i="2"/>
  <c r="I48" i="2"/>
  <c r="I42" i="2"/>
  <c r="I41" i="2"/>
  <c r="I122" i="2"/>
  <c r="I85" i="2"/>
  <c r="I12" i="2"/>
  <c r="I88" i="2"/>
  <c r="I76" i="2"/>
  <c r="I123" i="2"/>
  <c r="I119" i="2"/>
  <c r="I108" i="2"/>
  <c r="I100" i="2"/>
  <c r="I91" i="2"/>
  <c r="I69" i="2"/>
  <c r="I65" i="2"/>
  <c r="I64" i="2"/>
  <c r="I59" i="2"/>
  <c r="I33" i="2"/>
  <c r="I27" i="2"/>
  <c r="I24" i="2"/>
  <c r="I18" i="2"/>
  <c r="I16" i="2"/>
  <c r="I116" i="2"/>
  <c r="I113" i="2"/>
  <c r="I74" i="2"/>
  <c r="I72" i="2"/>
  <c r="I34" i="2"/>
  <c r="I25" i="2"/>
  <c r="I15" i="2"/>
  <c r="I118" i="2"/>
  <c r="I98" i="2"/>
  <c r="I95" i="2"/>
  <c r="I80" i="2"/>
  <c r="I75" i="2"/>
  <c r="I63" i="2"/>
  <c r="I32" i="2"/>
  <c r="I36" i="2"/>
  <c r="I111" i="2"/>
  <c r="I68" i="2"/>
  <c r="I31" i="2"/>
  <c r="I29" i="2"/>
  <c r="I23" i="2"/>
  <c r="I14" i="2"/>
  <c r="I39" i="2"/>
  <c r="I120" i="2"/>
  <c r="I101" i="2"/>
  <c r="I92" i="2"/>
  <c r="I77" i="2"/>
  <c r="I61" i="2"/>
  <c r="I26" i="2"/>
  <c r="I107" i="2"/>
  <c r="I70" i="2"/>
  <c r="I58" i="2"/>
  <c r="I9" i="2"/>
  <c r="I84" i="2"/>
  <c r="I66" i="2"/>
  <c r="I11" i="2"/>
  <c r="I62" i="2"/>
  <c r="I242" i="1"/>
  <c r="I247" i="1"/>
  <c r="I213" i="1"/>
  <c r="I194" i="1"/>
  <c r="I185" i="1"/>
  <c r="I174" i="1"/>
  <c r="I130" i="1"/>
  <c r="I96" i="1"/>
  <c r="I68" i="1"/>
  <c r="I244" i="1"/>
  <c r="I233" i="1"/>
  <c r="I221" i="1"/>
  <c r="I204" i="1"/>
  <c r="I203" i="1"/>
  <c r="I198" i="1"/>
  <c r="I173" i="1"/>
  <c r="I78" i="1"/>
  <c r="I29" i="1"/>
  <c r="I28" i="1"/>
  <c r="I27" i="1"/>
  <c r="I26" i="1"/>
  <c r="I25" i="1"/>
  <c r="I24" i="1"/>
  <c r="I20" i="1"/>
  <c r="I227" i="1"/>
  <c r="I17" i="1"/>
  <c r="I16" i="1"/>
  <c r="I15" i="1"/>
  <c r="I249" i="1"/>
  <c r="I236" i="1"/>
  <c r="I234" i="1"/>
  <c r="I220" i="1"/>
  <c r="I200" i="1"/>
  <c r="I193" i="1"/>
  <c r="I183" i="1"/>
  <c r="I172" i="1"/>
  <c r="I143" i="1"/>
  <c r="I126" i="1"/>
  <c r="I124" i="1"/>
  <c r="I123" i="1"/>
  <c r="I121" i="1"/>
  <c r="I94" i="1"/>
  <c r="I57" i="1"/>
  <c r="I23" i="1"/>
  <c r="I22" i="1"/>
  <c r="I56" i="1"/>
  <c r="I55" i="1"/>
  <c r="I240" i="1"/>
  <c r="I235" i="1"/>
  <c r="I229" i="1"/>
  <c r="I224" i="1"/>
  <c r="I219" i="1"/>
  <c r="I212" i="1"/>
  <c r="I210" i="1"/>
  <c r="I207" i="1"/>
  <c r="I202" i="1"/>
  <c r="I199" i="1"/>
  <c r="I184" i="1"/>
  <c r="I179" i="1"/>
  <c r="I177" i="1"/>
  <c r="I161" i="1"/>
  <c r="I160" i="1"/>
  <c r="I158" i="1"/>
  <c r="I157" i="1"/>
  <c r="I155" i="1"/>
  <c r="I153" i="1"/>
  <c r="I150" i="1"/>
  <c r="I141" i="1"/>
  <c r="I138" i="1"/>
  <c r="I137" i="1"/>
  <c r="I136" i="1"/>
  <c r="I122" i="1"/>
  <c r="I99" i="1"/>
  <c r="I88" i="1"/>
  <c r="I87" i="1"/>
  <c r="I86" i="1"/>
  <c r="I67" i="1"/>
  <c r="I66" i="1"/>
  <c r="I65" i="1"/>
  <c r="I64" i="1"/>
  <c r="I32" i="1"/>
  <c r="I31" i="1"/>
  <c r="I250" i="1"/>
  <c r="I232" i="1"/>
  <c r="I215" i="1"/>
  <c r="I170" i="1"/>
  <c r="I148" i="1"/>
  <c r="I145" i="1"/>
  <c r="I142" i="1"/>
  <c r="I92" i="1"/>
  <c r="I89" i="1"/>
  <c r="I14" i="1"/>
  <c r="I13" i="1"/>
  <c r="I12" i="1"/>
  <c r="I248" i="1"/>
  <c r="I201" i="1"/>
  <c r="I175" i="1"/>
  <c r="I168" i="1"/>
  <c r="I146" i="1"/>
  <c r="I139" i="1"/>
  <c r="I125" i="1"/>
  <c r="I102" i="1"/>
  <c r="I101" i="1"/>
  <c r="I98" i="1"/>
  <c r="I97" i="1"/>
  <c r="I85" i="1"/>
  <c r="I63" i="1"/>
  <c r="I62" i="1"/>
  <c r="I61" i="1"/>
  <c r="I60" i="1"/>
  <c r="I59" i="1"/>
  <c r="I58" i="1"/>
  <c r="I30" i="1"/>
  <c r="I195" i="1"/>
  <c r="I180" i="1"/>
  <c r="I135" i="1"/>
  <c r="I114" i="1"/>
  <c r="I105" i="1"/>
  <c r="I80" i="1"/>
  <c r="I51" i="1"/>
  <c r="I228" i="1"/>
  <c r="I223" i="1"/>
  <c r="I214" i="1"/>
  <c r="I182" i="1"/>
  <c r="I178" i="1"/>
  <c r="I169" i="1"/>
  <c r="I165" i="1"/>
  <c r="I154" i="1"/>
  <c r="I149" i="1"/>
  <c r="I118" i="1"/>
  <c r="I90" i="1"/>
  <c r="I69" i="1"/>
  <c r="I50" i="1"/>
  <c r="I206" i="1" l="1"/>
  <c r="I176" i="1"/>
  <c r="I77" i="1"/>
  <c r="I11" i="1"/>
  <c r="I245" i="1"/>
  <c r="I222" i="1"/>
  <c r="I218" i="1"/>
  <c r="I181" i="1"/>
  <c r="I167" i="1"/>
  <c r="I134" i="1"/>
  <c r="I133" i="1"/>
  <c r="I107" i="1"/>
  <c r="I84" i="1"/>
  <c r="I83" i="1"/>
  <c r="I82" i="1"/>
  <c r="I70" i="1"/>
  <c r="I54" i="1"/>
  <c r="I53" i="1"/>
  <c r="I52" i="1"/>
  <c r="I241" i="1"/>
  <c r="I238" i="1"/>
  <c r="I217" i="1"/>
  <c r="I192" i="1"/>
  <c r="I151" i="1"/>
  <c r="I81" i="1"/>
  <c r="I246" i="1"/>
  <c r="I226" i="1"/>
  <c r="I209" i="1"/>
  <c r="I189" i="1"/>
  <c r="I147" i="1"/>
  <c r="I111" i="1"/>
  <c r="I108" i="1"/>
  <c r="I49" i="1"/>
  <c r="I48" i="1"/>
  <c r="I197" i="1"/>
  <c r="I196" i="1"/>
  <c r="I237" i="1"/>
  <c r="I208" i="1"/>
  <c r="I186" i="1"/>
  <c r="I171" i="1"/>
  <c r="I156" i="1"/>
  <c r="I132" i="1"/>
  <c r="I117" i="1"/>
  <c r="I110" i="1"/>
  <c r="I74" i="1"/>
  <c r="I72" i="1"/>
  <c r="I44" i="1"/>
  <c r="I43" i="1"/>
  <c r="I42" i="1"/>
  <c r="I18" i="1"/>
  <c r="I159" i="1"/>
  <c r="I131" i="1"/>
  <c r="I128" i="1"/>
  <c r="I120" i="1"/>
  <c r="I119" i="1"/>
  <c r="I113" i="1"/>
  <c r="I106" i="1"/>
  <c r="I95" i="1"/>
  <c r="I231" i="1"/>
  <c r="I166" i="1"/>
  <c r="I164" i="1"/>
  <c r="I129" i="1"/>
  <c r="I109" i="1"/>
  <c r="I103" i="1"/>
  <c r="I79" i="1"/>
  <c r="I73" i="1"/>
  <c r="I71" i="1"/>
  <c r="I47" i="1"/>
  <c r="I46" i="1"/>
  <c r="I45" i="1"/>
  <c r="I243" i="1"/>
  <c r="I230" i="1"/>
  <c r="I211" i="1"/>
  <c r="I191" i="1"/>
  <c r="I190" i="1"/>
  <c r="I162" i="1"/>
  <c r="I152" i="1"/>
  <c r="I140" i="1"/>
  <c r="I116" i="1"/>
  <c r="I93" i="1"/>
  <c r="I41" i="1"/>
  <c r="I40" i="1"/>
  <c r="I39" i="1"/>
  <c r="I38" i="1"/>
  <c r="I37" i="1"/>
  <c r="I225" i="1"/>
  <c r="I115" i="1"/>
  <c r="I112" i="1"/>
  <c r="I104" i="1"/>
  <c r="I76" i="1"/>
  <c r="I21" i="1"/>
  <c r="I19" i="1"/>
  <c r="I216" i="1"/>
  <c r="I188" i="1"/>
  <c r="I187" i="1"/>
  <c r="I163" i="1"/>
  <c r="I144" i="1"/>
  <c r="I100" i="1"/>
  <c r="I91" i="1"/>
  <c r="I75" i="1"/>
  <c r="I10" i="1"/>
  <c r="I9" i="1"/>
  <c r="I8" i="1"/>
  <c r="I239" i="1"/>
  <c r="I205" i="1"/>
  <c r="I127" i="1"/>
  <c r="I36" i="1"/>
  <c r="I35" i="1"/>
  <c r="I34" i="1"/>
  <c r="I33" i="1"/>
  <c r="O4" i="8" l="1"/>
  <c r="T32" i="5" l="1"/>
  <c r="O4" i="3" l="1"/>
</calcChain>
</file>

<file path=xl/sharedStrings.xml><?xml version="1.0" encoding="utf-8"?>
<sst xmlns="http://schemas.openxmlformats.org/spreadsheetml/2006/main" count="2425" uniqueCount="1007">
  <si>
    <t>Họ và tên</t>
  </si>
  <si>
    <t>MSV</t>
  </si>
  <si>
    <t>Lớp</t>
  </si>
  <si>
    <t>Khóa</t>
  </si>
  <si>
    <t>Đối tượng</t>
  </si>
  <si>
    <t>Kế hoạch B</t>
  </si>
  <si>
    <t>Luật</t>
  </si>
  <si>
    <t>Marketing</t>
  </si>
  <si>
    <t>Thống kê</t>
  </si>
  <si>
    <t>STT</t>
  </si>
  <si>
    <t>Số tiền</t>
  </si>
  <si>
    <t>BỘ GIÁO DỤC VÀ ĐÀO TẠO</t>
  </si>
  <si>
    <t>TRƯỜNG ĐẠI HỌC KINH TẾ QUỐC DÂN</t>
  </si>
  <si>
    <t>Quản trị bán hàng</t>
  </si>
  <si>
    <t>Khoa học quản lý</t>
  </si>
  <si>
    <t>Kế toán 59C</t>
  </si>
  <si>
    <t>Họ tên</t>
  </si>
  <si>
    <t>MGHP/ Tháng</t>
  </si>
  <si>
    <t>MGHP
/Tháng</t>
  </si>
  <si>
    <t>Ngân hàng - Tài chính</t>
  </si>
  <si>
    <t>Khoa/Viện</t>
  </si>
  <si>
    <t>MGHP/
tháng</t>
  </si>
  <si>
    <t>Số tháng</t>
  </si>
  <si>
    <t>của Hiệu trưởng Trường Đại học Kinh tế Quốc dân)</t>
  </si>
  <si>
    <t>Kế hoạch - Phát triển</t>
  </si>
  <si>
    <t>Kế toán - Kiểm toán</t>
  </si>
  <si>
    <t>Kinh tế và quản lý NNL</t>
  </si>
  <si>
    <t>Du lịch - Khách sạn</t>
  </si>
  <si>
    <t>Kiểm toán 58B</t>
  </si>
  <si>
    <t>Lô Thị Linh</t>
  </si>
  <si>
    <t>Lê Thị Ngọc Mai</t>
  </si>
  <si>
    <t>BĐS&amp;KTTN</t>
  </si>
  <si>
    <t>DTTS-ĐBKK</t>
  </si>
  <si>
    <t xml:space="preserve">DTTS-HCN </t>
  </si>
  <si>
    <t>DTTS-HCN</t>
  </si>
  <si>
    <t>Bất động sản và KTTN</t>
  </si>
  <si>
    <t>Mức HP</t>
  </si>
  <si>
    <t>2015-2016</t>
  </si>
  <si>
    <t>Số 
tháng</t>
  </si>
  <si>
    <t>QTLH 60</t>
  </si>
  <si>
    <t>KTQT 60A</t>
  </si>
  <si>
    <t>Viện CNTT&amp;KTS</t>
  </si>
  <si>
    <t>Kiểm toán 60A</t>
  </si>
  <si>
    <t>KTQT 60B</t>
  </si>
  <si>
    <t>TT Marketing 60</t>
  </si>
  <si>
    <t>Quản lý công 58</t>
  </si>
  <si>
    <t>MHP/Tháng</t>
  </si>
  <si>
    <t>2017-2018</t>
  </si>
  <si>
    <t>2016-2017</t>
  </si>
  <si>
    <t>Viện QTKD</t>
  </si>
  <si>
    <t>Kiểm toán 60D</t>
  </si>
  <si>
    <t>Nguyễn Ngọc Anh</t>
  </si>
  <si>
    <t>Lê Thị Ngọc Anh</t>
  </si>
  <si>
    <t>Kiểm toán 60C</t>
  </si>
  <si>
    <t>Đỗ Thị Thanh Dung</t>
  </si>
  <si>
    <t>Hoàng Lê Huyền</t>
  </si>
  <si>
    <t>KTBH 60A</t>
  </si>
  <si>
    <t>Bảo Hiểm</t>
  </si>
  <si>
    <t>Trần Ngọc Nhi</t>
  </si>
  <si>
    <t>Luật KDQT 60</t>
  </si>
  <si>
    <t>Hoàng Thị Mai Chi</t>
  </si>
  <si>
    <t>Nguyễn Thị Ngọc Ánh</t>
  </si>
  <si>
    <t>QTNL 59</t>
  </si>
  <si>
    <t>KT&amp;QLNNL</t>
  </si>
  <si>
    <t>Ong Xuân Tùng</t>
  </si>
  <si>
    <t>QLKT 59A</t>
  </si>
  <si>
    <t>Hoàng Minh Quân</t>
  </si>
  <si>
    <t>QTKDQT 60B</t>
  </si>
  <si>
    <t>Vũ Thị Mỹ Duyên</t>
  </si>
  <si>
    <t>Nguyễn Thu Thủy</t>
  </si>
  <si>
    <t>Đổng Thị Duyên</t>
  </si>
  <si>
    <t>EBBA10.3</t>
  </si>
  <si>
    <t>Tô Minh Nguyệt</t>
  </si>
  <si>
    <t>QHCC 60</t>
  </si>
  <si>
    <t>Nguyễn Minh Long</t>
  </si>
  <si>
    <t>CNTT 60B</t>
  </si>
  <si>
    <t>Đinh Thị Ngọc Chinh</t>
  </si>
  <si>
    <t>KTNN&amp;PTNT</t>
  </si>
  <si>
    <t>DTTS HN</t>
  </si>
  <si>
    <t>Hoàng Xuân Triều</t>
  </si>
  <si>
    <t>Kế toán A</t>
  </si>
  <si>
    <t>Hoàng Khánh Vượng</t>
  </si>
  <si>
    <t>Tin học kinh tế</t>
  </si>
  <si>
    <t>DTTS HCN</t>
  </si>
  <si>
    <t>Toán kinh tế</t>
  </si>
  <si>
    <t>Nguyễn Thị Quỳnh</t>
  </si>
  <si>
    <t>QTKDTH 59A</t>
  </si>
  <si>
    <t>Kiểm toán B</t>
  </si>
  <si>
    <t>Ma Minh Ánh</t>
  </si>
  <si>
    <t>Hoàng Thị Phượng</t>
  </si>
  <si>
    <t>KTBH 60B</t>
  </si>
  <si>
    <t>Bảo hiểm</t>
  </si>
  <si>
    <t>Phạm Văn Sang</t>
  </si>
  <si>
    <t>QTNL 58A</t>
  </si>
  <si>
    <t>Lý Phương Hùng</t>
  </si>
  <si>
    <t>Thào Thùy Dương</t>
  </si>
  <si>
    <t>QTKD TH B</t>
  </si>
  <si>
    <t>Ngân Văn Chí</t>
  </si>
  <si>
    <t>Trần Hữu Nghĩa</t>
  </si>
  <si>
    <t>Hoàng Thị Quyên</t>
  </si>
  <si>
    <t>Phạm Thị Lụa</t>
  </si>
  <si>
    <t>QTKD TH58A</t>
  </si>
  <si>
    <t xml:space="preserve">DTTS HCN </t>
  </si>
  <si>
    <t>Hà Thanh Tùng</t>
  </si>
  <si>
    <t>CNTT 59A</t>
  </si>
  <si>
    <t>Bùi Hồng Nhung</t>
  </si>
  <si>
    <t>Nông Văn Cường</t>
  </si>
  <si>
    <t>Lưu Quang Cường</t>
  </si>
  <si>
    <t>QHCC</t>
  </si>
  <si>
    <t>Dương Kim Thanh</t>
  </si>
  <si>
    <t>Tếnh A Chang</t>
  </si>
  <si>
    <t>KT&amp;QLNNL 58</t>
  </si>
  <si>
    <t>Đặng Thị Lanh</t>
  </si>
  <si>
    <t>Hệ thống  TTQL</t>
  </si>
  <si>
    <t>Giàng Thị Hoa</t>
  </si>
  <si>
    <t>QTKS B</t>
  </si>
  <si>
    <t>Nguyễn Lương Trang</t>
  </si>
  <si>
    <t>Kế toán 60B</t>
  </si>
  <si>
    <t>Lê Thị Hà Quỳnh</t>
  </si>
  <si>
    <t>Kế toán 60C</t>
  </si>
  <si>
    <t>Hoàng Phương Anh</t>
  </si>
  <si>
    <t>Trương Thị Hà Ngân</t>
  </si>
  <si>
    <t>Tài chính công 58</t>
  </si>
  <si>
    <t>Bùi Thị Châu Huyền</t>
  </si>
  <si>
    <t>Nguyễn Thị Thanh</t>
  </si>
  <si>
    <t>La Thu Thảo</t>
  </si>
  <si>
    <t>TMQT 58</t>
  </si>
  <si>
    <t>Trần Thị Ngọc Lan</t>
  </si>
  <si>
    <t>Kinh tế tài nguyên 60A</t>
  </si>
  <si>
    <t>Luật KD 59</t>
  </si>
  <si>
    <t>Phạm Thanh Huyền</t>
  </si>
  <si>
    <t>Tài chính công 57</t>
  </si>
  <si>
    <t>Hà Thị Nga</t>
  </si>
  <si>
    <t>Triệu Thị Điểm</t>
  </si>
  <si>
    <t>CNTT 58A</t>
  </si>
  <si>
    <t>Sầm Minh Đức</t>
  </si>
  <si>
    <t>Kế toán 59E</t>
  </si>
  <si>
    <t>Quản trị du lịch</t>
  </si>
  <si>
    <t>Phạm Diệu Thuần</t>
  </si>
  <si>
    <t>TCDN 59A</t>
  </si>
  <si>
    <t>Bùi Tiến Nam</t>
  </si>
  <si>
    <t>QT KDTH 60A</t>
  </si>
  <si>
    <t>Bàn Thị Mai</t>
  </si>
  <si>
    <t>Nguyễn Thùy Dung</t>
  </si>
  <si>
    <t>Phan Văn Hùng</t>
  </si>
  <si>
    <t>QHCC60</t>
  </si>
  <si>
    <t>Nguyễn Thị Vân Anh</t>
  </si>
  <si>
    <t>Logistics và QLCU</t>
  </si>
  <si>
    <t>Đặng Thị Hạnh</t>
  </si>
  <si>
    <t>QTKDTH 58B</t>
  </si>
  <si>
    <t>Khoa Quản trị KD</t>
  </si>
  <si>
    <t>DTTS- ĐBKK</t>
  </si>
  <si>
    <t>Lăng Đức Dương</t>
  </si>
  <si>
    <t>KTQT 58A</t>
  </si>
  <si>
    <t>Trần Hoàng Thu Uyên</t>
  </si>
  <si>
    <t>Vi Anh Dũng</t>
  </si>
  <si>
    <t>Quản trị bán hàng 60</t>
  </si>
  <si>
    <t>Nguyễn Phương Linh</t>
  </si>
  <si>
    <t>Nông Đức Hải</t>
  </si>
  <si>
    <t>Hải quan 60</t>
  </si>
  <si>
    <t>Vi Thị Thảo Vân</t>
  </si>
  <si>
    <t>Triệu Văn Lĩu</t>
  </si>
  <si>
    <t>Nguyễn Kiều Diễm</t>
  </si>
  <si>
    <t>Quàng Thị Hỏi</t>
  </si>
  <si>
    <t>KTQLNNL C</t>
  </si>
  <si>
    <t>Số hồ sơ</t>
  </si>
  <si>
    <t>Số QĐ</t>
  </si>
  <si>
    <t>(Ban hành kèm theo Quyết định số:      /QĐ-ĐHKTQD ngày      tháng     năm 2019</t>
  </si>
  <si>
    <t>(Ban hành kèm theo Quyết định số:      /QĐ-ĐHKTQD ngày    tháng     năm 2019</t>
  </si>
  <si>
    <t>Đinh Thế Hưng</t>
  </si>
  <si>
    <t>CNTT 59B</t>
  </si>
  <si>
    <t>Ma Viết Thắng</t>
  </si>
  <si>
    <t>TKKT XH</t>
  </si>
  <si>
    <t>DTTS-HN</t>
  </si>
  <si>
    <t>Xồng Bá Thành</t>
  </si>
  <si>
    <t>KTNN&amp;PTNT 60</t>
  </si>
  <si>
    <t>Lừ Thị Oanh</t>
  </si>
  <si>
    <t xml:space="preserve">Luật </t>
  </si>
  <si>
    <t>Thống kê KTXH</t>
  </si>
  <si>
    <t>Võ Thị Nhung</t>
  </si>
  <si>
    <t>Kinh tế PT 58B</t>
  </si>
  <si>
    <t>Hoàng Ngọc Tin</t>
  </si>
  <si>
    <t>Quản lý công 60</t>
  </si>
  <si>
    <t>Khoa học Quản lý</t>
  </si>
  <si>
    <t>Nguyễn Thị Kiều Oanh</t>
  </si>
  <si>
    <t>QTDN 59C</t>
  </si>
  <si>
    <t>Khúc Thị Hạnh</t>
  </si>
  <si>
    <t>QTKDTM 58A</t>
  </si>
  <si>
    <t>Bùi Xuân Xanh</t>
  </si>
  <si>
    <t>QTDN 59A</t>
  </si>
  <si>
    <t>Phạm Thị Hiếu</t>
  </si>
  <si>
    <t>Tài chính công</t>
  </si>
  <si>
    <t>Nguyễn Thị Hải Hằng</t>
  </si>
  <si>
    <t>QTKD TM 60A</t>
  </si>
  <si>
    <t>Trương Thị Khương</t>
  </si>
  <si>
    <t>Kinh tế và QLĐT 59</t>
  </si>
  <si>
    <t>Môi trường và Đô Thị</t>
  </si>
  <si>
    <t>Nịnh Thị Thơm</t>
  </si>
  <si>
    <t>QTKD TM 60B</t>
  </si>
  <si>
    <t>Nguyễn Thị Lan</t>
  </si>
  <si>
    <t>Kinh tế phát triển 58B</t>
  </si>
  <si>
    <t>SVTT-ĐBKK</t>
  </si>
  <si>
    <t>Hoàng Thị Lương</t>
  </si>
  <si>
    <t>QTKD TH 59A</t>
  </si>
  <si>
    <t>Lương Thị Quỳnh Lan</t>
  </si>
  <si>
    <t>Phạm Thùy Trinh</t>
  </si>
  <si>
    <t>Quản trị Du lịch</t>
  </si>
  <si>
    <t>Lý Thị Lợi</t>
  </si>
  <si>
    <t>Quản trị chất lượng</t>
  </si>
  <si>
    <t>Lưu Thị Linh</t>
  </si>
  <si>
    <t>QT KDTM 58A</t>
  </si>
  <si>
    <t>KT &amp; QLNNL</t>
  </si>
  <si>
    <t>Đặng Văn Huy</t>
  </si>
  <si>
    <t>Nguyễn Thảo Anh</t>
  </si>
  <si>
    <t>Ngân hàng B</t>
  </si>
  <si>
    <t>Giàng Seo Chúng</t>
  </si>
  <si>
    <t>KT-PT 58A</t>
  </si>
  <si>
    <t>Bùi Thị Lâm</t>
  </si>
  <si>
    <t>Lô Thị Nguyệt Anh</t>
  </si>
  <si>
    <t>Vi Văn Tùng</t>
  </si>
  <si>
    <t>Quản lý kinh tế 58</t>
  </si>
  <si>
    <t>Triệu Thị Yến</t>
  </si>
  <si>
    <t>KTQT 59D</t>
  </si>
  <si>
    <t>Cao Thị Nhung</t>
  </si>
  <si>
    <t>Đỗ Thị Thu Hòa</t>
  </si>
  <si>
    <t>Nguyễn Hồng Nhung</t>
  </si>
  <si>
    <t>Lầu Bá Chá</t>
  </si>
  <si>
    <t>Kinh tế đầu tư 59C</t>
  </si>
  <si>
    <t>Đầu tư</t>
  </si>
  <si>
    <t>Chu Thị Thảo</t>
  </si>
  <si>
    <t>Kiểm toán 59B</t>
  </si>
  <si>
    <t>Hoàng Thị Nhận</t>
  </si>
  <si>
    <t>TT Marketing 59</t>
  </si>
  <si>
    <t>Lý Thị Long</t>
  </si>
  <si>
    <t>Hoàng Thị Đậm</t>
  </si>
  <si>
    <t>Kế toán 58A</t>
  </si>
  <si>
    <t>Bùi Thị Lan</t>
  </si>
  <si>
    <t>Kiếm toán 59B</t>
  </si>
  <si>
    <t>Nông Thị Quỳnh</t>
  </si>
  <si>
    <t>Kiểm toán 59E</t>
  </si>
  <si>
    <t>Đinh Thị Mơ</t>
  </si>
  <si>
    <t>Kinh tế quốc tế</t>
  </si>
  <si>
    <t>Phan Đình Tùng</t>
  </si>
  <si>
    <t>Bùi Thị Mỹ Duyên</t>
  </si>
  <si>
    <t>Lầu Bá Lầu</t>
  </si>
  <si>
    <t>TCQT 59B</t>
  </si>
  <si>
    <t>Hoàng Phương Thảo</t>
  </si>
  <si>
    <t>Kiểm toán 59D</t>
  </si>
  <si>
    <t>Đinh Thị Mỹ Hạnh</t>
  </si>
  <si>
    <t>Kế toán 59A</t>
  </si>
  <si>
    <t>Nguyễn Thị Ngọc Hà</t>
  </si>
  <si>
    <t>Nguyễn Văn Nguyên</t>
  </si>
  <si>
    <t>TCQT 58</t>
  </si>
  <si>
    <t>Nguyễn Văn Linh</t>
  </si>
  <si>
    <t>Lý Thị Ngọc Trang</t>
  </si>
  <si>
    <t>La Văn Nhất</t>
  </si>
  <si>
    <t>TCDN 58</t>
  </si>
  <si>
    <t>Đinh Thị Trà My</t>
  </si>
  <si>
    <t>Kế toán C</t>
  </si>
  <si>
    <t>Nông Bích Hoài</t>
  </si>
  <si>
    <t>Nông Lam Nhi</t>
  </si>
  <si>
    <t>Ngân hàng 60B</t>
  </si>
  <si>
    <t>Nguyễn Quỳnh Anh</t>
  </si>
  <si>
    <t>QTKD 61D</t>
  </si>
  <si>
    <t>Khoa QTKD</t>
  </si>
  <si>
    <t>Nông Thị Nhung</t>
  </si>
  <si>
    <t>QTKS 61</t>
  </si>
  <si>
    <t>Ma Thị Linh</t>
  </si>
  <si>
    <t>Marketing 61C</t>
  </si>
  <si>
    <t>Hoàn Thúy Vân</t>
  </si>
  <si>
    <t>Thi Thị Trang</t>
  </si>
  <si>
    <t>Hà Văn Tuân</t>
  </si>
  <si>
    <t>Marketing 61B</t>
  </si>
  <si>
    <t>Hoàng Việt Hưng</t>
  </si>
  <si>
    <t>CNTT 61B</t>
  </si>
  <si>
    <t>Triệu Quốc Bảo</t>
  </si>
  <si>
    <t>QTKD 61E</t>
  </si>
  <si>
    <t>Dương Thị Luyến</t>
  </si>
  <si>
    <t>Kế toán 61B</t>
  </si>
  <si>
    <t>Vi Thị Vân</t>
  </si>
  <si>
    <t>Quản trị Marketing 59A</t>
  </si>
  <si>
    <t>Nguyễn Thị Bích</t>
  </si>
  <si>
    <t>Kinh tế đầu tư 60A</t>
  </si>
  <si>
    <t>Nông Văn Nghĩa</t>
  </si>
  <si>
    <t>Thương mại điện tử 60</t>
  </si>
  <si>
    <t>Bùi Thu Phương</t>
  </si>
  <si>
    <t>Khoa học quản lý 61B</t>
  </si>
  <si>
    <t>Lang Thị Ngọc Ánh</t>
  </si>
  <si>
    <t>Ngôn ngữ Anh 61A</t>
  </si>
  <si>
    <t>Ngoại ngữ KT</t>
  </si>
  <si>
    <t>Ma Thị Phương Thảo</t>
  </si>
  <si>
    <t>Lâm Thị Thanh Huyền</t>
  </si>
  <si>
    <t>QLC</t>
  </si>
  <si>
    <t>Triệu Thùy Linh</t>
  </si>
  <si>
    <t>Kiểm toán 61B</t>
  </si>
  <si>
    <t>Nông Thị Diệu Linh</t>
  </si>
  <si>
    <t>KT&amp;QLNNL61</t>
  </si>
  <si>
    <t>Nguyễn Thị Thu</t>
  </si>
  <si>
    <t>QTKD 61A</t>
  </si>
  <si>
    <t>Lương Quốc Anh</t>
  </si>
  <si>
    <t>QTKS 59</t>
  </si>
  <si>
    <t>Hoàng Thị Nhung</t>
  </si>
  <si>
    <t>Kế toán 61A</t>
  </si>
  <si>
    <t>Bùi Thị Thu Đan</t>
  </si>
  <si>
    <t>Luật KDQT</t>
  </si>
  <si>
    <t>Nguyễn Thị Thu Hà</t>
  </si>
  <si>
    <t>QTCL 60</t>
  </si>
  <si>
    <t xml:space="preserve">DANH SÁCH SINH VIÊN CÁC KHÓA CQ58, CQ59, CQ60, CQ61 
ĐƯỢC GIẢM 100% HỌC PHÍ HỌC KỲ I NĂM HỌC 2019 - 2020 (5 THÁNG) </t>
  </si>
  <si>
    <t>BĐS &amp; KTTN</t>
  </si>
  <si>
    <t>Con NCCCM</t>
  </si>
  <si>
    <t xml:space="preserve">KTNN </t>
  </si>
  <si>
    <t>KDBĐS</t>
  </si>
  <si>
    <t>HTTTQL</t>
  </si>
  <si>
    <t>Mồ côi cha mẹ</t>
  </si>
  <si>
    <t>DTRIN-KK</t>
  </si>
  <si>
    <t>Nguyễn Tuấn Anh</t>
  </si>
  <si>
    <t>Kiểm toán CLC</t>
  </si>
  <si>
    <t xml:space="preserve">Kiểm toán </t>
  </si>
  <si>
    <t>Kế toán</t>
  </si>
  <si>
    <t>Nguyễn Thị Trang Nhung</t>
  </si>
  <si>
    <t>QTDL</t>
  </si>
  <si>
    <t>QTNL</t>
  </si>
  <si>
    <t>KTPT</t>
  </si>
  <si>
    <t>KH &amp; PT</t>
  </si>
  <si>
    <t>Quản lý kinh tế</t>
  </si>
  <si>
    <t>Quản lý công</t>
  </si>
  <si>
    <t>Nguyễn Thị Loan</t>
  </si>
  <si>
    <t>Nguyễn Thị Minh Ngọc</t>
  </si>
  <si>
    <t>Nguyễn Thị Thu Thảo</t>
  </si>
  <si>
    <t>KT QLTN&amp;MT</t>
  </si>
  <si>
    <t>QTDN</t>
  </si>
  <si>
    <t>QTKDTH</t>
  </si>
  <si>
    <t>TCDN</t>
  </si>
  <si>
    <t>Hải quan</t>
  </si>
  <si>
    <t>Phan Thị Thanh Huyền</t>
  </si>
  <si>
    <t>Lê Thị Minh Anh</t>
  </si>
  <si>
    <t>KTTN</t>
  </si>
  <si>
    <t>Trần Thiện Sơn</t>
  </si>
  <si>
    <t>Nguyễn Mai Hà</t>
  </si>
  <si>
    <t>Tô Trọng Kiên</t>
  </si>
  <si>
    <t>Thiều Khánh Nam</t>
  </si>
  <si>
    <t>Vũ Nam Giang</t>
  </si>
  <si>
    <t>Lê Minh Hoàng</t>
  </si>
  <si>
    <t>Vũ Thị Thắm</t>
  </si>
  <si>
    <t>Phạm Thị Phương Thanh</t>
  </si>
  <si>
    <t>Kinh tế học</t>
  </si>
  <si>
    <t>Trần Minh Nguyệt</t>
  </si>
  <si>
    <t>Đỗ Thị Linh</t>
  </si>
  <si>
    <t>Phan Thành Trung</t>
  </si>
  <si>
    <t>Nguyễn Hồng Anh</t>
  </si>
  <si>
    <t>Kế toán TT</t>
  </si>
  <si>
    <t>Phạm Thanh Thủy</t>
  </si>
  <si>
    <t>Tạ Thị Hằng</t>
  </si>
  <si>
    <t>Phan Thanh Hùng</t>
  </si>
  <si>
    <t>Phạm Thị Thu Hường</t>
  </si>
  <si>
    <t>Nguyễn Thị Linh Chi</t>
  </si>
  <si>
    <t>Đỗ Thị Phương Linh</t>
  </si>
  <si>
    <t>Lê Hải Nam</t>
  </si>
  <si>
    <t>Đào Thị Thu Huyền</t>
  </si>
  <si>
    <t>Nguyễn Thị Thanh Minh</t>
  </si>
  <si>
    <t>Vũ Thị Phượng</t>
  </si>
  <si>
    <t>Đặng Thị Ngân</t>
  </si>
  <si>
    <t>Nguyễn Thu Trang</t>
  </si>
  <si>
    <t>Nguyễn Hoàng Sơn</t>
  </si>
  <si>
    <t xml:space="preserve">Bảo hiểm XH </t>
  </si>
  <si>
    <t>Vũ Thị Trà My</t>
  </si>
  <si>
    <t>Vũ Linh Ngọc</t>
  </si>
  <si>
    <t>Hà Thị Phượng</t>
  </si>
  <si>
    <t>QTKS</t>
  </si>
  <si>
    <t>Phạm Thị Huế</t>
  </si>
  <si>
    <t>Phạm Thị Thu Hà</t>
  </si>
  <si>
    <t>Trần Thị Giang</t>
  </si>
  <si>
    <t>Bùi Đại Thắng</t>
  </si>
  <si>
    <t>Lương Thị Thu Hằng</t>
  </si>
  <si>
    <t>Nguyễn Thị Thanh Quý</t>
  </si>
  <si>
    <t>Phan Thị Huệ</t>
  </si>
  <si>
    <t>Hoàng Thị Thùy Dương</t>
  </si>
  <si>
    <t>Nguyễn Thị Nhàn</t>
  </si>
  <si>
    <t>Nguyễn Tuấn Ngọc</t>
  </si>
  <si>
    <t>Nguyễn Cẩm Tú</t>
  </si>
  <si>
    <t>Lưu Thị Giang</t>
  </si>
  <si>
    <t>Vũ Ngọc Đức</t>
  </si>
  <si>
    <t>Nguyễn Thị Lâm</t>
  </si>
  <si>
    <t>Trần Thị Quỳnh Giang</t>
  </si>
  <si>
    <t>Nguyễn Anh Tuấn</t>
  </si>
  <si>
    <t>Toán TC</t>
  </si>
  <si>
    <t>Phạm Thị Linh Nhi</t>
  </si>
  <si>
    <t xml:space="preserve">Tài chính </t>
  </si>
  <si>
    <t>Lê Trần Anh Thu</t>
  </si>
  <si>
    <t>Tạ Thị Thanh Liên</t>
  </si>
  <si>
    <t>Nguyễn Mai Hương</t>
  </si>
  <si>
    <t>Trịnh Thị Vân</t>
  </si>
  <si>
    <t>Trịnh Thu Huệ</t>
  </si>
  <si>
    <t>Trung Thị Ngà</t>
  </si>
  <si>
    <t>Lưu Thị Lanh</t>
  </si>
  <si>
    <t>QTKD TM</t>
  </si>
  <si>
    <t>Nguyễn Thị Tươi</t>
  </si>
  <si>
    <t>Nguyễn Thanh Hằng</t>
  </si>
  <si>
    <t>Phạm Bảo Sơn</t>
  </si>
  <si>
    <t>Đoàn Nữ Quỳnh An</t>
  </si>
  <si>
    <t>EBBA</t>
  </si>
  <si>
    <t>Vũ Phúc Minh Lý</t>
  </si>
  <si>
    <t>Vũ Thị Huyền</t>
  </si>
  <si>
    <t>Phạm Kim Chi</t>
  </si>
  <si>
    <t>Kế hoạch và phát triển</t>
  </si>
  <si>
    <t>Cao Minh Thu</t>
  </si>
  <si>
    <t>Kim Thị Tuyết Mai</t>
  </si>
  <si>
    <t xml:space="preserve">Bùi Hương Trà </t>
  </si>
  <si>
    <t>Đỗ Hữu Hùng</t>
  </si>
  <si>
    <t>Vũ Phương Linh</t>
  </si>
  <si>
    <t>Nguyễn Tú Anh</t>
  </si>
  <si>
    <t>Nguyễn Bảo Ngọc</t>
  </si>
  <si>
    <t>Nguyễn Thị Thùy Trang</t>
  </si>
  <si>
    <t>Phan Thị Dung</t>
  </si>
  <si>
    <t>Phan Hoài Giang</t>
  </si>
  <si>
    <t>Lê Hữu Tuấn Đức</t>
  </si>
  <si>
    <t>Lê Khánh Huyền</t>
  </si>
  <si>
    <t>Nguyễn Thị Phương</t>
  </si>
  <si>
    <t>Mai Thu Giang</t>
  </si>
  <si>
    <t>Lê Huyền Trang</t>
  </si>
  <si>
    <t>Trần Văn Trọng</t>
  </si>
  <si>
    <t>TMQT</t>
  </si>
  <si>
    <t>Nguyễn Đức Duy</t>
  </si>
  <si>
    <t>CNTT B</t>
  </si>
  <si>
    <t>Lê Thị Thu Hiền</t>
  </si>
  <si>
    <t>Nguyễn Việt Thanh</t>
  </si>
  <si>
    <t>Trịnh Thị Yến</t>
  </si>
  <si>
    <t>Ngô Quang Tuyên</t>
  </si>
  <si>
    <t>Trần Thị Thúy</t>
  </si>
  <si>
    <t xml:space="preserve"> Kế toán - Kiểm toán</t>
  </si>
  <si>
    <t>Vũ Chiến Thắng</t>
  </si>
  <si>
    <t>Lô Diệu Linh</t>
  </si>
  <si>
    <t>Phạm Thị Hoan</t>
  </si>
  <si>
    <t>Mai Minh Duy</t>
  </si>
  <si>
    <t>Đinh Thị Thúy Hiền</t>
  </si>
  <si>
    <t>Phạm Nhật Ánh</t>
  </si>
  <si>
    <t>Nguyễn Thị Thùy</t>
  </si>
  <si>
    <t>Nguyễn Huy Hoàng</t>
  </si>
  <si>
    <t>Phạm Thị Ngọc</t>
  </si>
  <si>
    <t>Vũ Thanh Loan</t>
  </si>
  <si>
    <t>Nguyễn Thị Hồng Phúc</t>
  </si>
  <si>
    <t>Ung Gia Huy</t>
  </si>
  <si>
    <t>Vũ Phương Nam</t>
  </si>
  <si>
    <t xml:space="preserve">Nguyễn Thị Hồng </t>
  </si>
  <si>
    <t>Lê Thị Huyền</t>
  </si>
  <si>
    <t>Nguyễn Thị Bảo Ngọc</t>
  </si>
  <si>
    <t>Lê Thùy Dung</t>
  </si>
  <si>
    <t>Bùi Thị Quyên</t>
  </si>
  <si>
    <t>Phạm Thu Nga</t>
  </si>
  <si>
    <t>Phạm Thị Hồng Chuyên</t>
  </si>
  <si>
    <t>Mai Hoàng Hải</t>
  </si>
  <si>
    <t>Phạm Ngọc Linh</t>
  </si>
  <si>
    <t>Võ Thị Mai Băng</t>
  </si>
  <si>
    <t>Đinh Mai Anh</t>
  </si>
  <si>
    <t>Nguyễn Thị Hồng Nhung</t>
  </si>
  <si>
    <t>Lê Hà Phương</t>
  </si>
  <si>
    <t>Nguyễn Thị Thanh Tâm</t>
  </si>
  <si>
    <t>Hoàng Nhật Mai</t>
  </si>
  <si>
    <t>Phùng Thanh Ngân</t>
  </si>
  <si>
    <t>Vương Minh Hoàng</t>
  </si>
  <si>
    <t>Phạm Minh Tuân</t>
  </si>
  <si>
    <t>Ngân hàng CLC</t>
  </si>
  <si>
    <t>Nguyễn Đình Phú Quý</t>
  </si>
  <si>
    <t>Nguyễn Phạm Thu Huyền</t>
  </si>
  <si>
    <t>Lê Thành Giang</t>
  </si>
  <si>
    <t>Sử Thị Thu Thủy</t>
  </si>
  <si>
    <t>Nguyễn Trung Đức</t>
  </si>
  <si>
    <t>Ngô Hương Thùy</t>
  </si>
  <si>
    <t>Trần Thị Thúy Hòa</t>
  </si>
  <si>
    <t>Lê Thu Hằng</t>
  </si>
  <si>
    <t>Phạm Trang Thơ</t>
  </si>
  <si>
    <t>Phạm Thị Vân</t>
  </si>
  <si>
    <t>Đinh Hoài Nam</t>
  </si>
  <si>
    <t>Lê Anh Thư</t>
  </si>
  <si>
    <t>Nguyễn Đình Công</t>
  </si>
  <si>
    <t>TM&amp;KTQT</t>
  </si>
  <si>
    <t>Nguyễn Trọng Hiệp</t>
  </si>
  <si>
    <t>Nguyễn Phương Anh</t>
  </si>
  <si>
    <t>Nguyễn Long Phương</t>
  </si>
  <si>
    <t>Nguyễn Linh Đan</t>
  </si>
  <si>
    <t>Phan Thị Diệu Hương</t>
  </si>
  <si>
    <t>Đinh Nguyễn Thảo Như</t>
  </si>
  <si>
    <t>EPMP 4</t>
  </si>
  <si>
    <t>Nguyễn Thị Phương Liên</t>
  </si>
  <si>
    <t>Lê Thị Hiền</t>
  </si>
  <si>
    <t>Mẫn Đức Nghĩa</t>
  </si>
  <si>
    <t>Trương Thị Thu Hiền</t>
  </si>
  <si>
    <t>Nguyễn Hữu Hoàng</t>
  </si>
  <si>
    <t>Dđinh Thị Thu Huyền</t>
  </si>
  <si>
    <t>Nguyễn Thanh Thủy</t>
  </si>
  <si>
    <t>Nguyễn Công Sơn</t>
  </si>
  <si>
    <t>Mai Thị Xoan</t>
  </si>
  <si>
    <t>Trần Thị Thanh Mai</t>
  </si>
  <si>
    <t>KTQT B</t>
  </si>
  <si>
    <t>Lê Thị Hà Trang</t>
  </si>
  <si>
    <t>Kế toán LT 19A</t>
  </si>
  <si>
    <t>Vũ Thị Ngọc Trang</t>
  </si>
  <si>
    <t>QTKD Quốc tế B</t>
  </si>
  <si>
    <t>Mai Ngọc Thư</t>
  </si>
  <si>
    <t>Đào Nguyễn Mai Lan</t>
  </si>
  <si>
    <t>Nguyễn Thị Diệu Linh</t>
  </si>
  <si>
    <t>Phạm Huy Hoàng</t>
  </si>
  <si>
    <t>Nguyễn Đình Chiến Thắng</t>
  </si>
  <si>
    <t>Phạm Thị Hồng Ngân</t>
  </si>
  <si>
    <t>Nguyễn Thị Thúy Quỳnh</t>
  </si>
  <si>
    <t>Nguyễn Lê Vân Hằng</t>
  </si>
  <si>
    <t>Tôn Mai Hương</t>
  </si>
  <si>
    <t>Trần Thị Hồng Thắm</t>
  </si>
  <si>
    <t>Hoàng Thùy Trang</t>
  </si>
  <si>
    <t>Nguyễn Thị Kim  Anh</t>
  </si>
  <si>
    <t>Kế toán 19a-01</t>
  </si>
  <si>
    <t>Lê Hoài Giang</t>
  </si>
  <si>
    <t>EBBA 10.2</t>
  </si>
  <si>
    <t>Viện Quản trị kinh doanh</t>
  </si>
  <si>
    <t>Lê Thị Thanh Thảo</t>
  </si>
  <si>
    <t>TCQT 60</t>
  </si>
  <si>
    <t>Bùi Lan Phương</t>
  </si>
  <si>
    <t>Đặng Thị Thu Thủy</t>
  </si>
  <si>
    <t>QTKDQT60A</t>
  </si>
  <si>
    <t>Vũ Thị Vân Anh</t>
  </si>
  <si>
    <t>QT maketing 60A- CLC</t>
  </si>
  <si>
    <t>Phạm Kiều Trang</t>
  </si>
  <si>
    <t>QTKDTM 59A</t>
  </si>
  <si>
    <t>Đỗ Thị Thúy Linh</t>
  </si>
  <si>
    <t>KT &amp; QLĐT 59</t>
  </si>
  <si>
    <t>QTKDTH 59C</t>
  </si>
  <si>
    <t>Lâm Thị Thu Hà</t>
  </si>
  <si>
    <t>QTMKT 60A</t>
  </si>
  <si>
    <t>Phùng Thùy Linh</t>
  </si>
  <si>
    <t>POHE TTMarketing</t>
  </si>
  <si>
    <t>Lương Thị Hương Dung</t>
  </si>
  <si>
    <t>Trần Thị Thu Hằng</t>
  </si>
  <si>
    <t>Nguyễn Thị Minh Hòa</t>
  </si>
  <si>
    <t>Quản trị nhân lực 58A</t>
  </si>
  <si>
    <t>Ninh Thu Hà</t>
  </si>
  <si>
    <t>Kinh tế nông nghiệp</t>
  </si>
  <si>
    <t>Đào Linh Phương</t>
  </si>
  <si>
    <t>KD BĐS 59</t>
  </si>
  <si>
    <t>Võ Trương Thùy Dương</t>
  </si>
  <si>
    <t>QLKT 60B</t>
  </si>
  <si>
    <t>Phạm Thị Hạnh</t>
  </si>
  <si>
    <t>Lê Thị Phượng</t>
  </si>
  <si>
    <t>QTKS 60B</t>
  </si>
  <si>
    <t>Hoàng Thị Hạnh</t>
  </si>
  <si>
    <t>TATM 59B</t>
  </si>
  <si>
    <t>Trần Huy Chung</t>
  </si>
  <si>
    <t>QTKDQT TT 60A</t>
  </si>
  <si>
    <t>Bùi Hải Yến</t>
  </si>
  <si>
    <t>QTKD EBBA10.3</t>
  </si>
  <si>
    <t>Nguyễn Thị Tình</t>
  </si>
  <si>
    <t>QLTN&amp;MT 60</t>
  </si>
  <si>
    <t>Môi trường, BĐKH và ĐT</t>
  </si>
  <si>
    <t>KTĐT 60C</t>
  </si>
  <si>
    <t>Bùi Việt Hằng</t>
  </si>
  <si>
    <t>Đặng Bình Minh</t>
  </si>
  <si>
    <t>Kiểm toán 60B</t>
  </si>
  <si>
    <t>Thái Lê Việt Hiếu</t>
  </si>
  <si>
    <t>Lê Ngọc Phương</t>
  </si>
  <si>
    <t>KTQT CLC 60A</t>
  </si>
  <si>
    <t>Hồ Thanh Tuấn</t>
  </si>
  <si>
    <t>TCDN60B</t>
  </si>
  <si>
    <t>Đào Hồng Hạnh</t>
  </si>
  <si>
    <t>TATM 60A</t>
  </si>
  <si>
    <t>Trần Tiến Đạt</t>
  </si>
  <si>
    <t>Nguyễn Thị Thu Quỳnh</t>
  </si>
  <si>
    <t>Nguyễn Quý Thành</t>
  </si>
  <si>
    <t>KTQT CLC</t>
  </si>
  <si>
    <t>Trần Thị Phương Anh</t>
  </si>
  <si>
    <t>Kế toán 61C</t>
  </si>
  <si>
    <t>Vũ Thị Thanh Trà</t>
  </si>
  <si>
    <t>Nguyễn Đức Hòa</t>
  </si>
  <si>
    <t>La Thị Huyền Nga</t>
  </si>
  <si>
    <t>Kinh tế quốc tế 61B</t>
  </si>
  <si>
    <t>Nguyễn Thị Huyền Trang</t>
  </si>
  <si>
    <t>KTĐT 61C</t>
  </si>
  <si>
    <t>Nguyễn Nhật Lệ</t>
  </si>
  <si>
    <t>KHQL 61A</t>
  </si>
  <si>
    <t>Phạm Hồng Vân</t>
  </si>
  <si>
    <t>Thống Kê KT 61</t>
  </si>
  <si>
    <t>Nguyễn Thị Thùy Linh</t>
  </si>
  <si>
    <t>QTNL 61A</t>
  </si>
  <si>
    <t>Lê Cao Dương</t>
  </si>
  <si>
    <t>Kinh tế tài nguyên 59</t>
  </si>
  <si>
    <t>Phạm Thị Phương Thảo</t>
  </si>
  <si>
    <t>QHCC 61</t>
  </si>
  <si>
    <t>Phạm Thị Hằng</t>
  </si>
  <si>
    <t>Trần Thu Trang</t>
  </si>
  <si>
    <t>Quản trị lữ hành 60</t>
  </si>
  <si>
    <t>Kinh tế phát triển 61B</t>
  </si>
  <si>
    <t>Kế hoạch - phát triển</t>
  </si>
  <si>
    <t>Nguyễn Ngọc Đức</t>
  </si>
  <si>
    <t>CNTT 61A</t>
  </si>
  <si>
    <t>Lý Hồng Trang</t>
  </si>
  <si>
    <t>Nguyễn Thanh Hùng</t>
  </si>
  <si>
    <t>Kinh tế phát triển CLC 61</t>
  </si>
  <si>
    <t>Nguyễn Mạnh Hùng</t>
  </si>
  <si>
    <t>Kinh tế quốc tế 61A</t>
  </si>
  <si>
    <t>Bùi Duy Liêm</t>
  </si>
  <si>
    <t>QTKDTM Pohe 60</t>
  </si>
  <si>
    <t>Vũ Huyền Trang</t>
  </si>
  <si>
    <t>KT&amp;QLNNL 61</t>
  </si>
  <si>
    <t>Bùi Đức Việt Hoàng</t>
  </si>
  <si>
    <t>Ngôn ngữ Anh 61B</t>
  </si>
  <si>
    <t>Kinh tế BH 60A</t>
  </si>
  <si>
    <t>Bùi Thị Hồng Ngân</t>
  </si>
  <si>
    <t>KDQT 61A</t>
  </si>
  <si>
    <t>Tiếng anh TM 59B</t>
  </si>
  <si>
    <t>Khởi nghiệp và PTKD</t>
  </si>
  <si>
    <t>Nguyễn Đức Anh</t>
  </si>
  <si>
    <t>QTKS 60A</t>
  </si>
  <si>
    <t>Trần Thị Thương</t>
  </si>
  <si>
    <t>Phạm Quang Khải</t>
  </si>
  <si>
    <t>Tô Thị Hương Quỳnh</t>
  </si>
  <si>
    <t>QLC 61</t>
  </si>
  <si>
    <t>Vũ Thị Nguyệt</t>
  </si>
  <si>
    <t>EBBA 11.2</t>
  </si>
  <si>
    <t>Nguyễn Kim Oanh</t>
  </si>
  <si>
    <t>Tài chính TT 61C</t>
  </si>
  <si>
    <t>Tăng Tuấn Linh</t>
  </si>
  <si>
    <t>KTPT CLC61</t>
  </si>
  <si>
    <t>Trần Gia Khiêm</t>
  </si>
  <si>
    <t>HTTTQL 61B</t>
  </si>
  <si>
    <t>TNLĐ - BNN</t>
  </si>
  <si>
    <t>Toán Kinh tế</t>
  </si>
  <si>
    <t>Kiểm toán A</t>
  </si>
  <si>
    <t>Hồ Xuân Thái</t>
  </si>
  <si>
    <t>Lê Duy Minh Tú</t>
  </si>
  <si>
    <t>Nguyễn Thị Khánh Ngọc</t>
  </si>
  <si>
    <t>KTNN</t>
  </si>
  <si>
    <t>Nguyễn Thị Hồng Vân</t>
  </si>
  <si>
    <t>KTĐT B</t>
  </si>
  <si>
    <t>Đậu Thị Cẩm Bình</t>
  </si>
  <si>
    <t>KTĐT C</t>
  </si>
  <si>
    <t>Trần Thị Mai Hương</t>
  </si>
  <si>
    <t>Cao Thị Mai Hoa</t>
  </si>
  <si>
    <t>QTKD tổng hợp B</t>
  </si>
  <si>
    <t>Vũ Quỳnh Mai</t>
  </si>
  <si>
    <t>QTDN B</t>
  </si>
  <si>
    <t>Nguyễn Thị Cẩm Tú</t>
  </si>
  <si>
    <t>QTDN A</t>
  </si>
  <si>
    <t>Nguyễn Thị Hương Giang</t>
  </si>
  <si>
    <t>Nguyễn Thị Ngọc Anh</t>
  </si>
  <si>
    <t>Nguyễn Hoàng Nguyên</t>
  </si>
  <si>
    <t>Ngô Phương Linh</t>
  </si>
  <si>
    <t>Đào Nguyệt Thanh</t>
  </si>
  <si>
    <t>QTKDTM B</t>
  </si>
  <si>
    <t>Hoàng Bích Diệp</t>
  </si>
  <si>
    <t>QTKDQT A</t>
  </si>
  <si>
    <t>La Linh Trang</t>
  </si>
  <si>
    <t>Kế hoạch 59A</t>
  </si>
  <si>
    <t>Nguyễn Thu Hà</t>
  </si>
  <si>
    <t>Phạm Hương Ly</t>
  </si>
  <si>
    <t>Hà Lệ Thúy</t>
  </si>
  <si>
    <t>Chế Đình Nguyên Chương</t>
  </si>
  <si>
    <t>Nguyễn Tiến Dũng</t>
  </si>
  <si>
    <t>Vũ Tiến Hưng</t>
  </si>
  <si>
    <t>Tài chính tiên tiến 58C</t>
  </si>
  <si>
    <t>Trần Thu Uyên</t>
  </si>
  <si>
    <t>Trần Thị Thanh Hiền</t>
  </si>
  <si>
    <t>Quản lý kinh tế 59A</t>
  </si>
  <si>
    <t>Trần Xuân Thành</t>
  </si>
  <si>
    <t>Ngô Quang Huy</t>
  </si>
  <si>
    <t>Trần Xuân Trường</t>
  </si>
  <si>
    <t>KTĐT 59C</t>
  </si>
  <si>
    <t>Nguyễn Quốc Tuấn</t>
  </si>
  <si>
    <t>Phạm Huyền Trinh</t>
  </si>
  <si>
    <t>Kinh tế quốc tế 59B</t>
  </si>
  <si>
    <t>Lê Hoàng Sơn</t>
  </si>
  <si>
    <t>Kiểm toán A CLC</t>
  </si>
  <si>
    <t>Phan Thị Thùy Dung</t>
  </si>
  <si>
    <t>TCDN 59B</t>
  </si>
  <si>
    <t>Bùi Thị Ngọc Hà</t>
  </si>
  <si>
    <t>Thương mại quốc tế 59</t>
  </si>
  <si>
    <t>Trịnh Mai Hương</t>
  </si>
  <si>
    <t>Kiểm toán C</t>
  </si>
  <si>
    <t>Trần Thị Thu Thảo</t>
  </si>
  <si>
    <t>Lê Thị Ngọc Trâm</t>
  </si>
  <si>
    <t>Kế toán B</t>
  </si>
  <si>
    <t>Nguyễn Minh Nghĩa</t>
  </si>
  <si>
    <t>KTNN B</t>
  </si>
  <si>
    <t>Trần Ngọc Linh</t>
  </si>
  <si>
    <t>Quản trị Marketing A</t>
  </si>
  <si>
    <t>Dương Thảo Vân</t>
  </si>
  <si>
    <t>QTKD TM A</t>
  </si>
  <si>
    <t>Trần Thị Phương Thảo</t>
  </si>
  <si>
    <t>Trần Thị Ngọc Phượng</t>
  </si>
  <si>
    <t>Phan Hồng Vinh</t>
  </si>
  <si>
    <t>Lê Anh Đức</t>
  </si>
  <si>
    <t>QT Marketing 60B CLC</t>
  </si>
  <si>
    <t>Nguyễn Thị Lâm Anh</t>
  </si>
  <si>
    <t>TT chứng khoán</t>
  </si>
  <si>
    <t>Hà Thị Diệp</t>
  </si>
  <si>
    <t>Quản lý dự án</t>
  </si>
  <si>
    <t>Đặng Hiền Đức</t>
  </si>
  <si>
    <t>Kinh tế quốc tế CLC</t>
  </si>
  <si>
    <t>Phùng Khánh Linh</t>
  </si>
  <si>
    <t>Luật Kinh doanh</t>
  </si>
  <si>
    <t>Vũ Bích Ngọc</t>
  </si>
  <si>
    <t>KDQT chất lượng cao</t>
  </si>
  <si>
    <t>Ninh Viết Thắng</t>
  </si>
  <si>
    <t>CFAB</t>
  </si>
  <si>
    <t>Dương Khánh Linh</t>
  </si>
  <si>
    <t>TCDN 60C</t>
  </si>
  <si>
    <t>Cao Ngọc Khánh My</t>
  </si>
  <si>
    <t>Kế toán 60A</t>
  </si>
  <si>
    <t>Nguyễn Thị Hạnh</t>
  </si>
  <si>
    <t>Ngân hàng CLC 58</t>
  </si>
  <si>
    <t>Nguyễn Thi Hải Ngọc</t>
  </si>
  <si>
    <t>Toán Kinh tế 60</t>
  </si>
  <si>
    <t>Phạm Thị Trang Nhung</t>
  </si>
  <si>
    <t>Quản lý công 61</t>
  </si>
  <si>
    <t>Lê Thị Hiếu Ngân</t>
  </si>
  <si>
    <t>KDTM 61C</t>
  </si>
  <si>
    <t>Nguyễn Thanh Bình</t>
  </si>
  <si>
    <t>Nguyễn Phương Thúy</t>
  </si>
  <si>
    <t>E-BDB 61</t>
  </si>
  <si>
    <t>Nguyễn Ngọc Diệp</t>
  </si>
  <si>
    <t>Phân tích kinh doanh</t>
  </si>
  <si>
    <t>Nguyễn Phương Liên</t>
  </si>
  <si>
    <t>Ngân hàng 61C</t>
  </si>
  <si>
    <t>Nguyễn Phương Thùy</t>
  </si>
  <si>
    <t>Ngô Thị Yến Nhi</t>
  </si>
  <si>
    <t>Luật KT 61A</t>
  </si>
  <si>
    <t>Nguyễn Lê Hoàng Lan</t>
  </si>
  <si>
    <t>BĐS 61A</t>
  </si>
  <si>
    <t>Trần Thu Hằng</t>
  </si>
  <si>
    <t>QTKD 61C</t>
  </si>
  <si>
    <t>Nguyễn Hồng Quang</t>
  </si>
  <si>
    <t>Đầu Tư 61B</t>
  </si>
  <si>
    <t>Nguyễn Thị Kim Anh</t>
  </si>
  <si>
    <t>Đầu Tư CLC</t>
  </si>
  <si>
    <t>Lưu Công Minh</t>
  </si>
  <si>
    <t>TCDN-CLC 61</t>
  </si>
  <si>
    <t>Công nghệ tài chính</t>
  </si>
  <si>
    <t>Hà Văn Kiệt</t>
  </si>
  <si>
    <t>Lê Thu Thảo</t>
  </si>
  <si>
    <t>KTPT 58B</t>
  </si>
  <si>
    <t>Ngân hàng 58A</t>
  </si>
  <si>
    <t>Hoàng Thị Như</t>
  </si>
  <si>
    <t>Vương Thị Nhàn</t>
  </si>
  <si>
    <t>Trung Bảo Ngọc</t>
  </si>
  <si>
    <t>Nguyễn Lê Vi</t>
  </si>
  <si>
    <t>Trần Thu Hà</t>
  </si>
  <si>
    <t>Hoàng Minh Hoàng</t>
  </si>
  <si>
    <t>Bùi Ngọc Hà</t>
  </si>
  <si>
    <t>Bế Thị Hương</t>
  </si>
  <si>
    <t>Ly Seo Vảng</t>
  </si>
  <si>
    <t>Hoàng Mạnh Linh</t>
  </si>
  <si>
    <t>Nguyễn Phương Uyên</t>
  </si>
  <si>
    <t>Nguyễn Nhân Nghĩa</t>
  </si>
  <si>
    <t>Phùng Thị Chung</t>
  </si>
  <si>
    <t>Trương Thị Lan</t>
  </si>
  <si>
    <t>Ngọc Văn Lượng</t>
  </si>
  <si>
    <t>Hoàng Thị Thu</t>
  </si>
  <si>
    <t>Quân Thị Tú</t>
  </si>
  <si>
    <t>Mã Trung Hiếu</t>
  </si>
  <si>
    <t>Trương Thị Hồng Nhung</t>
  </si>
  <si>
    <t>Nguyễn Thị Thanh Huệ</t>
  </si>
  <si>
    <t>Vy Mạnh Toán</t>
  </si>
  <si>
    <t>Lục Thị Chung</t>
  </si>
  <si>
    <t>Đinh Thị Thu Toan</t>
  </si>
  <si>
    <t>KTNN&amp;PTNT 59A</t>
  </si>
  <si>
    <t>Lý Thị Ngọc Huyền</t>
  </si>
  <si>
    <t>Hoàng Thị Quỳnh Vân</t>
  </si>
  <si>
    <t>Hoàng Kim Nghĩa</t>
  </si>
  <si>
    <t>Hoàng Hằng Diệp</t>
  </si>
  <si>
    <t>Lương Thị Như Nguyệt</t>
  </si>
  <si>
    <t>Nguyễn Thùy Trang</t>
  </si>
  <si>
    <t>Lình Thị Thanh</t>
  </si>
  <si>
    <t>Kế toán 59B</t>
  </si>
  <si>
    <t>Lý Văn Hành</t>
  </si>
  <si>
    <t>Hoàng Thị Giang</t>
  </si>
  <si>
    <t>Trương Minh Tuấn</t>
  </si>
  <si>
    <t>Hoàng Ngọc Lễ</t>
  </si>
  <si>
    <t>Lã Thị Hải Yến</t>
  </si>
  <si>
    <t>Hoàng Thị Thiềm</t>
  </si>
  <si>
    <t>Hoàng Thị Kim Chi</t>
  </si>
  <si>
    <t>Nông Văn Dũng</t>
  </si>
  <si>
    <t>Bùi Ngọc Linh</t>
  </si>
  <si>
    <t>Trần Hoàng Lan Anh</t>
  </si>
  <si>
    <t>Nguyễn Thị Việt Hà</t>
  </si>
  <si>
    <t>Lù Thị Khuyên</t>
  </si>
  <si>
    <t>Lương Thu Hoài</t>
  </si>
  <si>
    <t>Ngân hàng 59A</t>
  </si>
  <si>
    <t>Vi Thị Hà Nhi</t>
  </si>
  <si>
    <t>Tô Thị Hiểu</t>
  </si>
  <si>
    <t>KTNN&amp;PTNT 59B</t>
  </si>
  <si>
    <t>Lưu Thị Thảo</t>
  </si>
  <si>
    <t>Hoàng Văn Thành</t>
  </si>
  <si>
    <t>Nguyễn Thị Tuyết Mai</t>
  </si>
  <si>
    <t>Phạm Lê Minh Huyền</t>
  </si>
  <si>
    <t>Lê Thị Hồng</t>
  </si>
  <si>
    <t>Lữ Thị Kim Cương</t>
  </si>
  <si>
    <t>Hoàng Thu Hiền</t>
  </si>
  <si>
    <t>Nguyễn Kim Ngân</t>
  </si>
  <si>
    <t>Bùi Thị Thùy Linh</t>
  </si>
  <si>
    <t>Hoàng Kim Nhung</t>
  </si>
  <si>
    <t>Phạm Đức Huy</t>
  </si>
  <si>
    <t>Lương Đức Minh</t>
  </si>
  <si>
    <t>Cao Quang Trường</t>
  </si>
  <si>
    <t>Vi Đức Hưng</t>
  </si>
  <si>
    <t>Vàng Thị Nga</t>
  </si>
  <si>
    <t>Lê Anh</t>
  </si>
  <si>
    <t>Lìu Thị Thắm</t>
  </si>
  <si>
    <t>Ma Thị Hương Lan</t>
  </si>
  <si>
    <t>Đàm Thị Tuyến</t>
  </si>
  <si>
    <t>Triệu Quang Dự</t>
  </si>
  <si>
    <t>Triệu Thùy Dương</t>
  </si>
  <si>
    <t>Bùi Thị Hòa</t>
  </si>
  <si>
    <t>Trần Thị Thúy Kiều</t>
  </si>
  <si>
    <t>QTKDTH 60B</t>
  </si>
  <si>
    <t>Ma Thị Khánh Huyền</t>
  </si>
  <si>
    <t>Kế hoạch 58B</t>
  </si>
  <si>
    <t>Phạm Tố Loan</t>
  </si>
  <si>
    <t>Nguyễn Hoàng Nam</t>
  </si>
  <si>
    <t>Nguyễn Ngọc Mỹ</t>
  </si>
  <si>
    <t>Vi Ngọc Khánh</t>
  </si>
  <si>
    <t>Hà Thùy Dương</t>
  </si>
  <si>
    <t>Dương Minh Tú</t>
  </si>
  <si>
    <t>Nguyễn Khánh Vinh</t>
  </si>
  <si>
    <t>Công nghệ TT 60B</t>
  </si>
  <si>
    <t>DTTSĐBKK</t>
  </si>
  <si>
    <t>Đỗ Văn Hiền</t>
  </si>
  <si>
    <t>Nguyễn Ngọc Duyên</t>
  </si>
  <si>
    <t>Nguyễn Hoàng Quỳnh Hoa</t>
  </si>
  <si>
    <t>QTDN 60B</t>
  </si>
  <si>
    <t>Khuất Phương Loan</t>
  </si>
  <si>
    <t>Kinh tế BH 60B</t>
  </si>
  <si>
    <t>Đinh Văn Cương</t>
  </si>
  <si>
    <t>QTDL và Lữ hành 61B</t>
  </si>
  <si>
    <t>Đậu Thị Lợi</t>
  </si>
  <si>
    <t>Marketing 61D</t>
  </si>
  <si>
    <t>Hoàng Vân Trường</t>
  </si>
  <si>
    <t>KT&amp;QLNNL 60</t>
  </si>
  <si>
    <t>Khoa KT&amp;QNNNL</t>
  </si>
  <si>
    <t>Nông Hoàng Diễm</t>
  </si>
  <si>
    <t>Trịnh Minh Thành</t>
  </si>
  <si>
    <t>QTKDTH 60A</t>
  </si>
  <si>
    <t>Quách Hiếu Nguyên</t>
  </si>
  <si>
    <t>TMQT 60</t>
  </si>
  <si>
    <t>Trương Tiến Đạt</t>
  </si>
  <si>
    <t>QTKDTH 60C</t>
  </si>
  <si>
    <t>Kinh tế học 59</t>
  </si>
  <si>
    <t>CNTT 60A</t>
  </si>
  <si>
    <t>Đầu tư 59D</t>
  </si>
  <si>
    <t>QTKDTH 59B</t>
  </si>
  <si>
    <t>Hoàng Thị Minh Sơn</t>
  </si>
  <si>
    <t>Kiểm toán 58A</t>
  </si>
  <si>
    <t>KTPT 58A</t>
  </si>
  <si>
    <t>Mai Thị Lan Anh</t>
  </si>
  <si>
    <t>QTKD 61B</t>
  </si>
  <si>
    <t>QTKDQT 60A</t>
  </si>
  <si>
    <t>Phan Mạnh Quang</t>
  </si>
  <si>
    <t>KTBH 59A</t>
  </si>
  <si>
    <t>Dương Cẩm Tú</t>
  </si>
  <si>
    <t>QTKDTM 59B</t>
  </si>
  <si>
    <t>Đỗ Thị Ngọc Linh</t>
  </si>
  <si>
    <t>BĐS 60B</t>
  </si>
  <si>
    <t>Bùi Thị Ngọc Bích</t>
  </si>
  <si>
    <t>QTDL 60</t>
  </si>
  <si>
    <t>KTĐT 59D</t>
  </si>
  <si>
    <t>QTNL 60A</t>
  </si>
  <si>
    <t>Hoàng Anh Tuấn</t>
  </si>
  <si>
    <t>Kiểm toán 61A</t>
  </si>
  <si>
    <t>Nông Trang Nhung</t>
  </si>
  <si>
    <t>HTTT QL 60</t>
  </si>
  <si>
    <t>Nguyễn Thế Hùng</t>
  </si>
  <si>
    <t>Hoàng Quốc Khánh</t>
  </si>
  <si>
    <t>QT Marketing 60A</t>
  </si>
  <si>
    <t>Nông Thị Hương Giang</t>
  </si>
  <si>
    <t>KTĐT 58B</t>
  </si>
  <si>
    <t>QLKT 58B</t>
  </si>
  <si>
    <t>Kế hoạch 58A</t>
  </si>
  <si>
    <t>Luật KD 58</t>
  </si>
  <si>
    <t>Lý Văn Líp</t>
  </si>
  <si>
    <t>Hoàng Thành Long</t>
  </si>
  <si>
    <t>KTQT 59C</t>
  </si>
  <si>
    <t>QTKDQT60</t>
  </si>
  <si>
    <t>KTNN&amp;PTNT 58</t>
  </si>
  <si>
    <t>Đặng Quỳnh Ánh</t>
  </si>
  <si>
    <t>KDBĐS 60B</t>
  </si>
  <si>
    <t>Lý Tả Mẩy</t>
  </si>
  <si>
    <t>QTDL 58</t>
  </si>
  <si>
    <t>Phùng Minh An</t>
  </si>
  <si>
    <t>Bùi Thảo Phương</t>
  </si>
  <si>
    <t>Luật KDQT 58</t>
  </si>
  <si>
    <t>Phạm Thu Phương</t>
  </si>
  <si>
    <t>Nguyễn Tuấn Vinh</t>
  </si>
  <si>
    <t>ICAEW-CFAB 3</t>
  </si>
  <si>
    <t>Trần Lan Anh</t>
  </si>
  <si>
    <t>Đặng Thị Xuân</t>
  </si>
  <si>
    <t>Kiểm toán 58C</t>
  </si>
  <si>
    <t>KTPT 59B</t>
  </si>
  <si>
    <t>Triệu Thị Phượng</t>
  </si>
  <si>
    <t>Quản trị du lịch 59</t>
  </si>
  <si>
    <t>Lý Thu Hằng</t>
  </si>
  <si>
    <t>Nguyễn Thị Kim Chi</t>
  </si>
  <si>
    <t>HTTT QL 61A</t>
  </si>
  <si>
    <t>Nguyễn Yến Hoa</t>
  </si>
  <si>
    <t>Phạm Lê Quỳnh Anh</t>
  </si>
  <si>
    <t>Hoàng Minh Triến</t>
  </si>
  <si>
    <t>Phạm Minh Phương</t>
  </si>
  <si>
    <t>KTNN 61</t>
  </si>
  <si>
    <t>Nguyễn Thị Trà My</t>
  </si>
  <si>
    <t>La Thị Mai</t>
  </si>
  <si>
    <t>Hoàng Thị Thủy</t>
  </si>
  <si>
    <t>QTKDQT59</t>
  </si>
  <si>
    <t>Phạm Ngọc Tuấn</t>
  </si>
  <si>
    <t>Kế toán61</t>
  </si>
  <si>
    <t>Lô Kim Phượng</t>
  </si>
  <si>
    <t>Nông Văn Bình</t>
  </si>
  <si>
    <t>KTQT59C</t>
  </si>
  <si>
    <t>KTĐT 59A</t>
  </si>
  <si>
    <t>DANH SÁCH SINH VIÊN CÁC KHÓA CQ58, CQ59, CQ60 &amp; CQ61
ĐƯỢC GIẢM 100% HỌC PHÍ NĂM HỌC 2019 - 2020 (10 THÁNG)</t>
  </si>
  <si>
    <t>TT-KKKT</t>
  </si>
  <si>
    <t>Danh sách này có 115 sinh viên ./.</t>
  </si>
  <si>
    <t>Khoa Quản trị kinh doanh</t>
  </si>
  <si>
    <t xml:space="preserve">Danh sách này có 72 sinh viên ./. </t>
  </si>
  <si>
    <t>Viện Đào tạo quốc tế</t>
  </si>
  <si>
    <t xml:space="preserve"> Luật</t>
  </si>
  <si>
    <t>Viện ĐTTT,CLC&amp;Pohe</t>
  </si>
  <si>
    <t xml:space="preserve">Danh sách này có 135 sinh viên ./. </t>
  </si>
  <si>
    <t>Ngân hàng Tài Chính</t>
  </si>
  <si>
    <t>2018-2019</t>
  </si>
  <si>
    <t>học kỳ 2 năm học 2018-2019</t>
  </si>
  <si>
    <t>Năm học 2018-2019</t>
  </si>
  <si>
    <t>Đỗ Thị Hương</t>
  </si>
  <si>
    <t>QTDN 57A</t>
  </si>
  <si>
    <t>CTB</t>
  </si>
  <si>
    <t>Năm học 2015-2016; 2016-2017</t>
  </si>
  <si>
    <t>100%</t>
  </si>
  <si>
    <t>Năm học 2017-2018</t>
  </si>
  <si>
    <t>Mồ côi</t>
  </si>
  <si>
    <t xml:space="preserve"> KT&amp;QNNNL</t>
  </si>
  <si>
    <t>DANH SÁCH SINH VIÊN CÁC KHÓA CQ 57, CQ 59, CQ 60</t>
  </si>
  <si>
    <t xml:space="preserve">ĐƯỢC MIỄN, GIẢM HỌC PHÍ TỪ NĂM HỌC 2015 - 2016  ĐẾN NĂM HỌC 2018-2019 - ĐỢT 1 (Cấp bù đợt 1 năm học 2019 -2020) </t>
  </si>
  <si>
    <t>(Ban hành kèm theo Quyết định số:     /QĐ-ĐHKTQD ngày     tháng     năm 2019</t>
  </si>
  <si>
    <t>NH 60B</t>
  </si>
  <si>
    <t>KT BH 60B</t>
  </si>
  <si>
    <t>Mức
 MGHP</t>
  </si>
  <si>
    <t>Danh sách này có 12 sinh viên ./.</t>
  </si>
  <si>
    <t>Phạm Ngọc Hà</t>
  </si>
  <si>
    <t>Nguyễn Đức Mạnh</t>
  </si>
  <si>
    <t>11183293</t>
  </si>
  <si>
    <t>QT Marketing 60B</t>
  </si>
  <si>
    <t>Danh sách này có 244 sinh viên ./.</t>
  </si>
  <si>
    <t>CNTT&amp;KTS</t>
  </si>
  <si>
    <t>NH-TC</t>
  </si>
  <si>
    <t xml:space="preserve"> NH-TC</t>
  </si>
  <si>
    <t>LKD</t>
  </si>
  <si>
    <t>Nguyễn T. Thanh Hương</t>
  </si>
  <si>
    <t>Nguyễn T.Thảo Nguyên</t>
  </si>
  <si>
    <t>KTĐT</t>
  </si>
  <si>
    <t>KTH</t>
  </si>
  <si>
    <t>THKT</t>
  </si>
  <si>
    <t>TKKD</t>
  </si>
  <si>
    <t>TK KTXH</t>
  </si>
  <si>
    <t>KTQT</t>
  </si>
  <si>
    <t>BHXH</t>
  </si>
  <si>
    <t>KTBH</t>
  </si>
  <si>
    <t>QTLH</t>
  </si>
  <si>
    <t>TĐG</t>
  </si>
  <si>
    <t>NH</t>
  </si>
  <si>
    <t>TCC</t>
  </si>
  <si>
    <t>QLT</t>
  </si>
  <si>
    <t>TCQT</t>
  </si>
  <si>
    <t>HQ</t>
  </si>
  <si>
    <t>QTBH</t>
  </si>
  <si>
    <t>KH</t>
  </si>
  <si>
    <t>TATM</t>
  </si>
  <si>
    <t>QTDN(DC)</t>
  </si>
  <si>
    <t>QT marketing</t>
  </si>
  <si>
    <t>QTKDQT CLC 59B</t>
  </si>
  <si>
    <t>QLKT</t>
  </si>
  <si>
    <t>Pohe TT Marketing</t>
  </si>
  <si>
    <t>QTKDQT</t>
  </si>
  <si>
    <t>KHMT</t>
  </si>
  <si>
    <t>TATM 60C</t>
  </si>
  <si>
    <t>TT Marketing</t>
  </si>
  <si>
    <t>KTQT60B</t>
  </si>
  <si>
    <t>QTNL 58B</t>
  </si>
  <si>
    <t>KH60A</t>
  </si>
  <si>
    <t>QTDN 60A</t>
  </si>
  <si>
    <t>CNTT60B</t>
  </si>
  <si>
    <t>KT &amp;QLNNL</t>
  </si>
  <si>
    <t>QTNL CLC</t>
  </si>
  <si>
    <t>LKDQT 60</t>
  </si>
  <si>
    <t>KH-PT</t>
  </si>
  <si>
    <t>Viện ĐTTT, CLC&amp;Pohe</t>
  </si>
  <si>
    <t>MT, BĐKH và ĐT</t>
  </si>
  <si>
    <t>KDTM 61D</t>
  </si>
  <si>
    <t xml:space="preserve"> TM và KTQT</t>
  </si>
  <si>
    <t>Pohe TT Marketing 58</t>
  </si>
  <si>
    <t>LKDQT 58</t>
  </si>
  <si>
    <t xml:space="preserve"> CNTT&amp;KTS</t>
  </si>
  <si>
    <t>Viện ĐTTTCLC- POHE</t>
  </si>
  <si>
    <t>TM và KTQT</t>
  </si>
  <si>
    <t xml:space="preserve">DANH SÁCH SINH VIÊN CÁC KHÓA CQ58, CQ59, CQ60, CQ61
ĐƯỢC GIẢM 50% HỌC PHÍ  NĂM HỌC 2019 - 2020 (10 THÁNG) </t>
  </si>
  <si>
    <t>Ngoại ngữ</t>
  </si>
  <si>
    <t>KTBH 58B</t>
  </si>
  <si>
    <t>TKKTXH</t>
  </si>
  <si>
    <t>KTBĐS &amp; ĐC</t>
  </si>
  <si>
    <t>QLC&amp;CS61</t>
  </si>
  <si>
    <t xml:space="preserve">DANH SÁCH SINH VIÊN CÁC KHÓA CQ58, CQ59, CQ60, CQ61 
ĐƯỢC GIẢM 70% HỌC PHÍ  NĂM HỌC 2019 - 2020 (10 THÁNG) </t>
  </si>
  <si>
    <t>QTLH 61B</t>
  </si>
  <si>
    <t>KT&amp;QNNNL</t>
  </si>
  <si>
    <t>TMĐT61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</si>
</sst>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₫_-;\-* #,##0.00\ _₫_-;_-* &quot;-&quot;??\ _₫_-;_-@_-"/>
    <numFmt numFmtId="164" formatCode="_-* #,##0\ _₫_-;\-* #,##0\ _₫_-;_-* &quot;-&quot;??\ _₫_-;_-@_-"/>
  </numFmts>
  <fonts count="26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  <charset val="163"/>
    </font>
    <font>
      <sz val="10"/>
      <color theme="1"/>
      <name val="Calibri"/>
      <family val="2"/>
      <charset val="163"/>
      <scheme val="minor"/>
    </font>
    <font>
      <sz val="12"/>
      <color theme="1"/>
      <name val="Times New Roman"/>
      <family val="1"/>
      <charset val="163"/>
    </font>
    <font>
      <sz val="12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sz val="13"/>
      <color theme="1"/>
      <name val="Times New Roman"/>
      <family val="1"/>
      <charset val="163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43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134">
    <xf numFmtId="0" fontId="0" fillId="0" borderId="0" xfId="0"/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8" fillId="2" borderId="1" xfId="2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164" fontId="3" fillId="2" borderId="0" xfId="2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2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17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164" fontId="8" fillId="2" borderId="1" xfId="2" applyNumberFormat="1" applyFont="1" applyFill="1" applyBorder="1" applyAlignment="1">
      <alignment horizontal="left" vertical="center"/>
    </xf>
    <xf numFmtId="164" fontId="12" fillId="2" borderId="1" xfId="2" applyNumberFormat="1" applyFont="1" applyFill="1" applyBorder="1" applyAlignment="1">
      <alignment vertical="center" wrapText="1"/>
    </xf>
    <xf numFmtId="164" fontId="12" fillId="2" borderId="1" xfId="2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164" fontId="12" fillId="2" borderId="1" xfId="2" applyNumberFormat="1" applyFont="1" applyFill="1" applyBorder="1" applyAlignment="1">
      <alignment vertical="center"/>
    </xf>
    <xf numFmtId="164" fontId="8" fillId="2" borderId="3" xfId="2" applyNumberFormat="1" applyFont="1" applyFill="1" applyBorder="1" applyAlignment="1">
      <alignment vertical="center"/>
    </xf>
    <xf numFmtId="164" fontId="8" fillId="2" borderId="0" xfId="2" applyNumberFormat="1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left" vertical="center"/>
    </xf>
    <xf numFmtId="3" fontId="23" fillId="2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164" fontId="23" fillId="2" borderId="1" xfId="0" applyNumberFormat="1" applyFont="1" applyFill="1" applyBorder="1" applyAlignment="1">
      <alignment horizontal="center" vertical="center"/>
    </xf>
    <xf numFmtId="164" fontId="23" fillId="2" borderId="1" xfId="2" applyNumberFormat="1" applyFont="1" applyFill="1" applyBorder="1" applyAlignment="1">
      <alignment horizontal="center" vertical="center"/>
    </xf>
    <xf numFmtId="164" fontId="14" fillId="2" borderId="1" xfId="2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left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3" fontId="19" fillId="2" borderId="7" xfId="2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3" fontId="10" fillId="2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9" fontId="8" fillId="2" borderId="0" xfId="0" applyNumberFormat="1" applyFont="1" applyFill="1" applyBorder="1" applyAlignment="1">
      <alignment horizontal="center" vertical="center"/>
    </xf>
    <xf numFmtId="3" fontId="18" fillId="2" borderId="0" xfId="0" applyNumberFormat="1" applyFont="1" applyFill="1" applyBorder="1" applyAlignment="1">
      <alignment horizontal="center" vertical="center"/>
    </xf>
    <xf numFmtId="3" fontId="18" fillId="2" borderId="0" xfId="0" applyNumberFormat="1" applyFont="1" applyFill="1" applyAlignment="1">
      <alignment horizontal="center" vertical="center"/>
    </xf>
    <xf numFmtId="49" fontId="18" fillId="2" borderId="0" xfId="0" applyNumberFormat="1" applyFont="1" applyFill="1" applyAlignment="1">
      <alignment horizontal="center" vertical="center"/>
    </xf>
    <xf numFmtId="164" fontId="18" fillId="2" borderId="0" xfId="0" applyNumberFormat="1" applyFont="1" applyFill="1" applyAlignment="1">
      <alignment horizontal="left" vertical="center"/>
    </xf>
    <xf numFmtId="9" fontId="17" fillId="2" borderId="1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 wrapText="1"/>
    </xf>
    <xf numFmtId="164" fontId="17" fillId="2" borderId="1" xfId="2" applyNumberFormat="1" applyFont="1" applyFill="1" applyBorder="1" applyAlignment="1">
      <alignment vertical="center"/>
    </xf>
    <xf numFmtId="164" fontId="17" fillId="2" borderId="1" xfId="2" applyNumberFormat="1" applyFont="1" applyFill="1" applyBorder="1" applyAlignment="1">
      <alignment horizontal="center" vertical="center"/>
    </xf>
    <xf numFmtId="164" fontId="17" fillId="2" borderId="1" xfId="2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left" vertical="center"/>
    </xf>
    <xf numFmtId="3" fontId="10" fillId="2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164" fontId="17" fillId="2" borderId="1" xfId="2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center" vertical="center" wrapText="1"/>
    </xf>
    <xf numFmtId="3" fontId="19" fillId="2" borderId="6" xfId="2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3" fontId="13" fillId="2" borderId="0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 shrinkToFit="1"/>
    </xf>
    <xf numFmtId="3" fontId="19" fillId="2" borderId="1" xfId="0" applyNumberFormat="1" applyFont="1" applyFill="1" applyBorder="1" applyAlignment="1">
      <alignment horizontal="center" vertical="center" wrapText="1"/>
    </xf>
    <xf numFmtId="3" fontId="19" fillId="2" borderId="5" xfId="2" applyNumberFormat="1" applyFont="1" applyFill="1" applyBorder="1" applyAlignment="1">
      <alignment horizontal="center" vertical="center"/>
    </xf>
    <xf numFmtId="3" fontId="19" fillId="2" borderId="6" xfId="2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3" fontId="19" fillId="2" borderId="1" xfId="2" applyNumberFormat="1" applyFont="1" applyFill="1" applyBorder="1" applyAlignment="1">
      <alignment horizontal="center" vertical="center"/>
    </xf>
    <xf numFmtId="9" fontId="17" fillId="2" borderId="1" xfId="4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164" fontId="23" fillId="2" borderId="1" xfId="2" applyNumberFormat="1" applyFont="1" applyFill="1" applyBorder="1" applyAlignment="1">
      <alignment vertical="center" wrapText="1"/>
    </xf>
    <xf numFmtId="0" fontId="17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3" fontId="21" fillId="2" borderId="0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164" fontId="23" fillId="2" borderId="1" xfId="2" applyNumberFormat="1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164" fontId="17" fillId="2" borderId="0" xfId="0" applyNumberFormat="1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164" fontId="12" fillId="2" borderId="1" xfId="2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12" fillId="2" borderId="1" xfId="0" quotePrefix="1" applyFont="1" applyFill="1" applyBorder="1"/>
    <xf numFmtId="0" fontId="14" fillId="2" borderId="0" xfId="0" applyFont="1" applyFill="1" applyBorder="1" applyAlignment="1">
      <alignment horizontal="center" vertical="center"/>
    </xf>
    <xf numFmtId="0" fontId="24" fillId="2" borderId="1" xfId="0" applyFont="1" applyFill="1" applyBorder="1"/>
    <xf numFmtId="49" fontId="24" fillId="2" borderId="1" xfId="0" applyNumberFormat="1" applyFont="1" applyFill="1" applyBorder="1"/>
    <xf numFmtId="0" fontId="24" fillId="2" borderId="1" xfId="0" applyFont="1" applyFill="1" applyBorder="1" applyAlignment="1">
      <alignment horizontal="center"/>
    </xf>
    <xf numFmtId="164" fontId="12" fillId="2" borderId="1" xfId="2" applyNumberFormat="1" applyFont="1" applyFill="1" applyBorder="1"/>
    <xf numFmtId="3" fontId="25" fillId="2" borderId="0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vertical="center"/>
    </xf>
    <xf numFmtId="49" fontId="17" fillId="2" borderId="1" xfId="0" applyNumberFormat="1" applyFont="1" applyFill="1" applyBorder="1" applyAlignment="1">
      <alignment horizontal="center" vertical="center"/>
    </xf>
  </cellXfs>
  <cellStyles count="5">
    <cellStyle name="Comma" xfId="2" builtinId="3"/>
    <cellStyle name="Normal" xfId="0" builtinId="0"/>
    <cellStyle name="Normal 2" xfId="1"/>
    <cellStyle name="Normal 3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4"/>
  <sheetViews>
    <sheetView topLeftCell="A234" zoomScale="115" zoomScaleNormal="115" zoomScaleSheetLayoutView="115" workbookViewId="0">
      <selection activeCell="A8" sqref="A8:A251"/>
    </sheetView>
  </sheetViews>
  <sheetFormatPr defaultColWidth="9.140625" defaultRowHeight="16.5" x14ac:dyDescent="0.25"/>
  <cols>
    <col min="1" max="1" width="5.140625" style="114" customWidth="1"/>
    <col min="2" max="2" width="26.5703125" style="27" customWidth="1"/>
    <col min="3" max="3" width="12" style="114" bestFit="1" customWidth="1"/>
    <col min="4" max="4" width="21.28515625" style="114" customWidth="1"/>
    <col min="5" max="5" width="24.85546875" style="27" customWidth="1"/>
    <col min="6" max="6" width="7" style="114" customWidth="1"/>
    <col min="7" max="7" width="15.85546875" style="114" customWidth="1"/>
    <col min="8" max="8" width="14" style="118" customWidth="1"/>
    <col min="9" max="9" width="16.5703125" style="27" customWidth="1"/>
    <col min="10" max="10" width="14.140625" style="27" bestFit="1" customWidth="1"/>
    <col min="11" max="11" width="35.42578125" style="27" bestFit="1" customWidth="1"/>
    <col min="12" max="12" width="9.140625" style="27"/>
    <col min="13" max="13" width="14.42578125" style="27" bestFit="1" customWidth="1"/>
    <col min="14" max="16384" width="9.140625" style="27"/>
  </cols>
  <sheetData>
    <row r="1" spans="1:11" ht="17.25" customHeight="1" x14ac:dyDescent="0.25">
      <c r="A1" s="104" t="s">
        <v>11</v>
      </c>
      <c r="B1" s="104"/>
      <c r="C1" s="104"/>
      <c r="D1" s="104"/>
      <c r="E1" s="104"/>
      <c r="F1" s="104"/>
      <c r="G1" s="104"/>
      <c r="H1" s="104"/>
      <c r="I1" s="104"/>
      <c r="J1" s="17">
        <v>10</v>
      </c>
      <c r="K1" s="28"/>
    </row>
    <row r="2" spans="1:11" ht="16.5" customHeight="1" x14ac:dyDescent="0.25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7"/>
      <c r="K2" s="28"/>
    </row>
    <row r="3" spans="1:11" ht="49.5" customHeight="1" x14ac:dyDescent="0.25">
      <c r="A3" s="106" t="s">
        <v>913</v>
      </c>
      <c r="B3" s="106"/>
      <c r="C3" s="106"/>
      <c r="D3" s="106"/>
      <c r="E3" s="106"/>
      <c r="F3" s="106"/>
      <c r="G3" s="106"/>
      <c r="H3" s="106"/>
      <c r="I3" s="106"/>
      <c r="J3" s="17"/>
      <c r="K3" s="28"/>
    </row>
    <row r="4" spans="1:11" ht="21" customHeight="1" x14ac:dyDescent="0.25">
      <c r="A4" s="107" t="s">
        <v>167</v>
      </c>
      <c r="B4" s="107"/>
      <c r="C4" s="107"/>
      <c r="D4" s="107"/>
      <c r="E4" s="107"/>
      <c r="F4" s="107"/>
      <c r="G4" s="107"/>
      <c r="H4" s="107"/>
      <c r="I4" s="107"/>
    </row>
    <row r="5" spans="1:11" s="108" customFormat="1" ht="15.75" x14ac:dyDescent="0.25">
      <c r="A5" s="107" t="s">
        <v>23</v>
      </c>
      <c r="B5" s="107"/>
      <c r="C5" s="107"/>
      <c r="D5" s="107"/>
      <c r="E5" s="107"/>
      <c r="F5" s="107"/>
      <c r="G5" s="107"/>
      <c r="H5" s="107"/>
      <c r="I5" s="107"/>
    </row>
    <row r="6" spans="1:11" ht="6.75" customHeight="1" x14ac:dyDescent="0.25">
      <c r="A6" s="109"/>
      <c r="B6" s="109"/>
      <c r="C6" s="109"/>
      <c r="D6" s="109"/>
      <c r="E6" s="109"/>
      <c r="F6" s="109"/>
      <c r="G6" s="109"/>
      <c r="H6" s="109"/>
      <c r="I6" s="109"/>
    </row>
    <row r="7" spans="1:11" ht="24.95" customHeight="1" x14ac:dyDescent="0.25">
      <c r="A7" s="29" t="s">
        <v>9</v>
      </c>
      <c r="B7" s="29" t="s">
        <v>0</v>
      </c>
      <c r="C7" s="29" t="s">
        <v>1</v>
      </c>
      <c r="D7" s="29" t="s">
        <v>2</v>
      </c>
      <c r="E7" s="30" t="s">
        <v>20</v>
      </c>
      <c r="F7" s="29" t="s">
        <v>3</v>
      </c>
      <c r="G7" s="29" t="s">
        <v>4</v>
      </c>
      <c r="H7" s="102" t="s">
        <v>46</v>
      </c>
      <c r="I7" s="29" t="s">
        <v>10</v>
      </c>
      <c r="J7" s="31" t="s">
        <v>165</v>
      </c>
      <c r="K7" s="29" t="s">
        <v>166</v>
      </c>
    </row>
    <row r="8" spans="1:11" ht="24.95" customHeight="1" x14ac:dyDescent="0.25">
      <c r="A8" s="32">
        <v>1</v>
      </c>
      <c r="B8" s="34" t="s">
        <v>334</v>
      </c>
      <c r="C8" s="32">
        <v>11162509</v>
      </c>
      <c r="D8" s="32" t="s">
        <v>311</v>
      </c>
      <c r="E8" s="33" t="s">
        <v>308</v>
      </c>
      <c r="F8" s="32">
        <v>58</v>
      </c>
      <c r="G8" s="32" t="s">
        <v>309</v>
      </c>
      <c r="H8" s="103">
        <v>1400000</v>
      </c>
      <c r="I8" s="37">
        <f>H8*$J$1</f>
        <v>14000000</v>
      </c>
      <c r="J8" s="31"/>
      <c r="K8" s="29"/>
    </row>
    <row r="9" spans="1:11" ht="24.95" customHeight="1" x14ac:dyDescent="0.25">
      <c r="A9" s="32">
        <v>2</v>
      </c>
      <c r="B9" s="34" t="s">
        <v>335</v>
      </c>
      <c r="C9" s="32">
        <v>11160178</v>
      </c>
      <c r="D9" s="32" t="s">
        <v>336</v>
      </c>
      <c r="E9" s="33" t="s">
        <v>308</v>
      </c>
      <c r="F9" s="32">
        <v>58</v>
      </c>
      <c r="G9" s="32" t="s">
        <v>309</v>
      </c>
      <c r="H9" s="103">
        <v>1400000</v>
      </c>
      <c r="I9" s="37">
        <f t="shared" ref="I9:I10" si="0">H9*$J$1</f>
        <v>14000000</v>
      </c>
      <c r="J9" s="31"/>
      <c r="K9" s="29"/>
    </row>
    <row r="10" spans="1:11" ht="24.95" customHeight="1" x14ac:dyDescent="0.25">
      <c r="A10" s="32">
        <v>3</v>
      </c>
      <c r="B10" s="34" t="s">
        <v>337</v>
      </c>
      <c r="C10" s="32">
        <v>11164508</v>
      </c>
      <c r="D10" s="32" t="s">
        <v>310</v>
      </c>
      <c r="E10" s="33" t="s">
        <v>308</v>
      </c>
      <c r="F10" s="32">
        <v>58</v>
      </c>
      <c r="G10" s="32" t="s">
        <v>309</v>
      </c>
      <c r="H10" s="103">
        <v>1400000</v>
      </c>
      <c r="I10" s="37">
        <f t="shared" si="0"/>
        <v>14000000</v>
      </c>
      <c r="J10" s="31"/>
      <c r="K10" s="29"/>
    </row>
    <row r="11" spans="1:11" ht="24.95" customHeight="1" x14ac:dyDescent="0.25">
      <c r="A11" s="32">
        <v>4</v>
      </c>
      <c r="B11" s="34" t="s">
        <v>328</v>
      </c>
      <c r="C11" s="32">
        <v>11164810</v>
      </c>
      <c r="D11" s="32" t="s">
        <v>949</v>
      </c>
      <c r="E11" s="33" t="s">
        <v>6</v>
      </c>
      <c r="F11" s="32">
        <v>58</v>
      </c>
      <c r="G11" s="32" t="s">
        <v>309</v>
      </c>
      <c r="H11" s="103">
        <v>1400000</v>
      </c>
      <c r="I11" s="37">
        <f>H11*$J$1</f>
        <v>14000000</v>
      </c>
      <c r="J11" s="31"/>
      <c r="K11" s="29"/>
    </row>
    <row r="12" spans="1:11" ht="24.95" customHeight="1" x14ac:dyDescent="0.25">
      <c r="A12" s="32">
        <v>5</v>
      </c>
      <c r="B12" s="34" t="s">
        <v>338</v>
      </c>
      <c r="C12" s="32">
        <v>11161320</v>
      </c>
      <c r="D12" s="32" t="s">
        <v>954</v>
      </c>
      <c r="E12" s="33" t="s">
        <v>946</v>
      </c>
      <c r="F12" s="32">
        <v>58</v>
      </c>
      <c r="G12" s="32" t="s">
        <v>309</v>
      </c>
      <c r="H12" s="103">
        <v>1400000</v>
      </c>
      <c r="I12" s="37">
        <f>H12*$J$1</f>
        <v>14000000</v>
      </c>
      <c r="J12" s="31"/>
      <c r="K12" s="29"/>
    </row>
    <row r="13" spans="1:11" ht="24.95" customHeight="1" x14ac:dyDescent="0.25">
      <c r="A13" s="32">
        <v>6</v>
      </c>
      <c r="B13" s="34" t="s">
        <v>339</v>
      </c>
      <c r="C13" s="32">
        <v>11162625</v>
      </c>
      <c r="D13" s="35" t="s">
        <v>312</v>
      </c>
      <c r="E13" s="33" t="s">
        <v>946</v>
      </c>
      <c r="F13" s="32">
        <v>58</v>
      </c>
      <c r="G13" s="32" t="s">
        <v>309</v>
      </c>
      <c r="H13" s="103">
        <v>1400000</v>
      </c>
      <c r="I13" s="37">
        <f t="shared" ref="I13:I14" si="1">H13*$J$1</f>
        <v>14000000</v>
      </c>
      <c r="J13" s="31"/>
      <c r="K13" s="29"/>
    </row>
    <row r="14" spans="1:11" ht="24.95" customHeight="1" x14ac:dyDescent="0.25">
      <c r="A14" s="32">
        <v>7</v>
      </c>
      <c r="B14" s="34" t="s">
        <v>340</v>
      </c>
      <c r="C14" s="32">
        <v>11163548</v>
      </c>
      <c r="D14" s="32" t="s">
        <v>954</v>
      </c>
      <c r="E14" s="33" t="s">
        <v>946</v>
      </c>
      <c r="F14" s="32">
        <v>58</v>
      </c>
      <c r="G14" s="32" t="s">
        <v>309</v>
      </c>
      <c r="H14" s="103">
        <v>1400000</v>
      </c>
      <c r="I14" s="37">
        <f t="shared" si="1"/>
        <v>14000000</v>
      </c>
      <c r="J14" s="31"/>
      <c r="K14" s="29"/>
    </row>
    <row r="15" spans="1:11" ht="24.95" customHeight="1" x14ac:dyDescent="0.25">
      <c r="A15" s="32">
        <v>8</v>
      </c>
      <c r="B15" s="34" t="s">
        <v>341</v>
      </c>
      <c r="C15" s="32">
        <v>11161269</v>
      </c>
      <c r="D15" s="32" t="s">
        <v>955</v>
      </c>
      <c r="E15" s="33" t="s">
        <v>8</v>
      </c>
      <c r="F15" s="32">
        <v>58</v>
      </c>
      <c r="G15" s="32" t="s">
        <v>309</v>
      </c>
      <c r="H15" s="103">
        <v>1400000</v>
      </c>
      <c r="I15" s="37">
        <f>H15*$J$1</f>
        <v>14000000</v>
      </c>
      <c r="J15" s="31"/>
      <c r="K15" s="29"/>
    </row>
    <row r="16" spans="1:11" ht="24.95" customHeight="1" x14ac:dyDescent="0.25">
      <c r="A16" s="32">
        <v>9</v>
      </c>
      <c r="B16" s="34" t="s">
        <v>342</v>
      </c>
      <c r="C16" s="32">
        <v>11161997</v>
      </c>
      <c r="D16" s="32" t="s">
        <v>956</v>
      </c>
      <c r="E16" s="33" t="s">
        <v>8</v>
      </c>
      <c r="F16" s="32">
        <v>58</v>
      </c>
      <c r="G16" s="32" t="s">
        <v>309</v>
      </c>
      <c r="H16" s="103">
        <v>1400000</v>
      </c>
      <c r="I16" s="37">
        <f t="shared" ref="I16:I17" si="2">H16*$J$1</f>
        <v>14000000</v>
      </c>
      <c r="J16" s="31"/>
      <c r="K16" s="29"/>
    </row>
    <row r="17" spans="1:11" ht="24.95" customHeight="1" x14ac:dyDescent="0.25">
      <c r="A17" s="32">
        <v>10</v>
      </c>
      <c r="B17" s="34" t="s">
        <v>343</v>
      </c>
      <c r="C17" s="32">
        <v>11164595</v>
      </c>
      <c r="D17" s="32" t="s">
        <v>955</v>
      </c>
      <c r="E17" s="33" t="s">
        <v>8</v>
      </c>
      <c r="F17" s="32">
        <v>58</v>
      </c>
      <c r="G17" s="32" t="s">
        <v>309</v>
      </c>
      <c r="H17" s="103">
        <v>1400000</v>
      </c>
      <c r="I17" s="37">
        <f t="shared" si="2"/>
        <v>14000000</v>
      </c>
      <c r="J17" s="31"/>
      <c r="K17" s="29"/>
    </row>
    <row r="18" spans="1:11" ht="24.95" customHeight="1" x14ac:dyDescent="0.25">
      <c r="A18" s="32">
        <v>11</v>
      </c>
      <c r="B18" s="34" t="s">
        <v>344</v>
      </c>
      <c r="C18" s="32">
        <v>11164662</v>
      </c>
      <c r="D18" s="32" t="s">
        <v>953</v>
      </c>
      <c r="E18" s="33" t="s">
        <v>345</v>
      </c>
      <c r="F18" s="32">
        <v>58</v>
      </c>
      <c r="G18" s="32" t="s">
        <v>309</v>
      </c>
      <c r="H18" s="103">
        <v>1400000</v>
      </c>
      <c r="I18" s="37">
        <f t="shared" ref="I18:I23" si="3">H18*$J$1</f>
        <v>14000000</v>
      </c>
      <c r="J18" s="31"/>
      <c r="K18" s="29"/>
    </row>
    <row r="19" spans="1:11" ht="24.95" customHeight="1" x14ac:dyDescent="0.25">
      <c r="A19" s="32">
        <v>12</v>
      </c>
      <c r="B19" s="34" t="s">
        <v>346</v>
      </c>
      <c r="C19" s="32">
        <v>11163833</v>
      </c>
      <c r="D19" s="32" t="s">
        <v>952</v>
      </c>
      <c r="E19" s="33" t="s">
        <v>228</v>
      </c>
      <c r="F19" s="32">
        <v>58</v>
      </c>
      <c r="G19" s="32" t="s">
        <v>309</v>
      </c>
      <c r="H19" s="103">
        <v>1900000</v>
      </c>
      <c r="I19" s="37">
        <f t="shared" si="3"/>
        <v>19000000</v>
      </c>
      <c r="J19" s="31"/>
      <c r="K19" s="29"/>
    </row>
    <row r="20" spans="1:11" ht="24.95" customHeight="1" x14ac:dyDescent="0.25">
      <c r="A20" s="32">
        <v>13</v>
      </c>
      <c r="B20" s="34" t="s">
        <v>347</v>
      </c>
      <c r="C20" s="32">
        <v>11162805</v>
      </c>
      <c r="D20" s="32" t="s">
        <v>318</v>
      </c>
      <c r="E20" s="33" t="s">
        <v>429</v>
      </c>
      <c r="F20" s="32">
        <v>58</v>
      </c>
      <c r="G20" s="32" t="s">
        <v>309</v>
      </c>
      <c r="H20" s="103">
        <v>1900000</v>
      </c>
      <c r="I20" s="37">
        <f t="shared" si="3"/>
        <v>19000000</v>
      </c>
      <c r="J20" s="31"/>
      <c r="K20" s="29"/>
    </row>
    <row r="21" spans="1:11" ht="24.95" customHeight="1" x14ac:dyDescent="0.25">
      <c r="A21" s="32">
        <v>14</v>
      </c>
      <c r="B21" s="34" t="s">
        <v>348</v>
      </c>
      <c r="C21" s="32">
        <v>11165625</v>
      </c>
      <c r="D21" s="32" t="s">
        <v>952</v>
      </c>
      <c r="E21" s="33" t="s">
        <v>228</v>
      </c>
      <c r="F21" s="32">
        <v>58</v>
      </c>
      <c r="G21" s="32" t="s">
        <v>309</v>
      </c>
      <c r="H21" s="103">
        <v>1900000</v>
      </c>
      <c r="I21" s="37">
        <f t="shared" si="3"/>
        <v>19000000</v>
      </c>
      <c r="J21" s="31"/>
      <c r="K21" s="29"/>
    </row>
    <row r="22" spans="1:11" ht="24.95" customHeight="1" x14ac:dyDescent="0.25">
      <c r="A22" s="32">
        <v>15</v>
      </c>
      <c r="B22" s="34" t="s">
        <v>349</v>
      </c>
      <c r="C22" s="32">
        <v>11160233</v>
      </c>
      <c r="D22" s="32" t="s">
        <v>350</v>
      </c>
      <c r="E22" s="33" t="s">
        <v>988</v>
      </c>
      <c r="F22" s="32">
        <v>58</v>
      </c>
      <c r="G22" s="32" t="s">
        <v>309</v>
      </c>
      <c r="H22" s="103">
        <v>1900000</v>
      </c>
      <c r="I22" s="37">
        <f t="shared" si="3"/>
        <v>19000000</v>
      </c>
      <c r="J22" s="31"/>
      <c r="K22" s="29"/>
    </row>
    <row r="23" spans="1:11" ht="24.95" customHeight="1" x14ac:dyDescent="0.25">
      <c r="A23" s="32">
        <v>16</v>
      </c>
      <c r="B23" s="34" t="s">
        <v>351</v>
      </c>
      <c r="C23" s="32">
        <v>11165166</v>
      </c>
      <c r="D23" s="32" t="s">
        <v>316</v>
      </c>
      <c r="E23" s="33" t="s">
        <v>988</v>
      </c>
      <c r="F23" s="32">
        <v>58</v>
      </c>
      <c r="G23" s="32" t="s">
        <v>309</v>
      </c>
      <c r="H23" s="103">
        <v>1900000</v>
      </c>
      <c r="I23" s="37">
        <f t="shared" si="3"/>
        <v>19000000</v>
      </c>
      <c r="J23" s="31"/>
      <c r="K23" s="29"/>
    </row>
    <row r="24" spans="1:11" ht="24.95" customHeight="1" x14ac:dyDescent="0.25">
      <c r="A24" s="32">
        <v>17</v>
      </c>
      <c r="B24" s="34" t="s">
        <v>352</v>
      </c>
      <c r="C24" s="32">
        <v>11161555</v>
      </c>
      <c r="D24" s="32" t="s">
        <v>318</v>
      </c>
      <c r="E24" s="33" t="s">
        <v>429</v>
      </c>
      <c r="F24" s="32">
        <v>58</v>
      </c>
      <c r="G24" s="32" t="s">
        <v>309</v>
      </c>
      <c r="H24" s="103">
        <v>1900000</v>
      </c>
      <c r="I24" s="37">
        <f t="shared" ref="I24:I29" si="4">H24*$J$1</f>
        <v>19000000</v>
      </c>
      <c r="J24" s="31"/>
      <c r="K24" s="29"/>
    </row>
    <row r="25" spans="1:11" ht="24.95" customHeight="1" x14ac:dyDescent="0.25">
      <c r="A25" s="32">
        <v>18</v>
      </c>
      <c r="B25" s="34" t="s">
        <v>353</v>
      </c>
      <c r="C25" s="32">
        <v>11162133</v>
      </c>
      <c r="D25" s="32" t="s">
        <v>318</v>
      </c>
      <c r="E25" s="33" t="s">
        <v>429</v>
      </c>
      <c r="F25" s="32">
        <v>58</v>
      </c>
      <c r="G25" s="32" t="s">
        <v>309</v>
      </c>
      <c r="H25" s="103">
        <v>1900000</v>
      </c>
      <c r="I25" s="37">
        <f t="shared" si="4"/>
        <v>19000000</v>
      </c>
      <c r="J25" s="31"/>
      <c r="K25" s="29"/>
    </row>
    <row r="26" spans="1:11" ht="24.95" customHeight="1" x14ac:dyDescent="0.25">
      <c r="A26" s="32">
        <v>19</v>
      </c>
      <c r="B26" s="34" t="s">
        <v>354</v>
      </c>
      <c r="C26" s="32">
        <v>11162319</v>
      </c>
      <c r="D26" s="32" t="s">
        <v>317</v>
      </c>
      <c r="E26" s="33" t="s">
        <v>429</v>
      </c>
      <c r="F26" s="32">
        <v>58</v>
      </c>
      <c r="G26" s="32" t="s">
        <v>309</v>
      </c>
      <c r="H26" s="103">
        <v>1900000</v>
      </c>
      <c r="I26" s="37">
        <f t="shared" si="4"/>
        <v>19000000</v>
      </c>
      <c r="J26" s="31"/>
      <c r="K26" s="29"/>
    </row>
    <row r="27" spans="1:11" ht="24.95" customHeight="1" x14ac:dyDescent="0.25">
      <c r="A27" s="32">
        <v>20</v>
      </c>
      <c r="B27" s="34" t="s">
        <v>355</v>
      </c>
      <c r="C27" s="32">
        <v>11160676</v>
      </c>
      <c r="D27" s="32" t="s">
        <v>317</v>
      </c>
      <c r="E27" s="33" t="s">
        <v>429</v>
      </c>
      <c r="F27" s="32">
        <v>58</v>
      </c>
      <c r="G27" s="32" t="s">
        <v>309</v>
      </c>
      <c r="H27" s="103">
        <v>1900000</v>
      </c>
      <c r="I27" s="37">
        <f t="shared" si="4"/>
        <v>19000000</v>
      </c>
      <c r="J27" s="31"/>
      <c r="K27" s="29"/>
    </row>
    <row r="28" spans="1:11" ht="24.95" customHeight="1" x14ac:dyDescent="0.25">
      <c r="A28" s="32">
        <v>21</v>
      </c>
      <c r="B28" s="34" t="s">
        <v>356</v>
      </c>
      <c r="C28" s="32">
        <v>11162811</v>
      </c>
      <c r="D28" s="32" t="s">
        <v>317</v>
      </c>
      <c r="E28" s="33" t="s">
        <v>429</v>
      </c>
      <c r="F28" s="32">
        <v>58</v>
      </c>
      <c r="G28" s="32" t="s">
        <v>309</v>
      </c>
      <c r="H28" s="103">
        <v>1900000</v>
      </c>
      <c r="I28" s="37">
        <f t="shared" si="4"/>
        <v>19000000</v>
      </c>
      <c r="J28" s="31"/>
      <c r="K28" s="29"/>
    </row>
    <row r="29" spans="1:11" ht="24.95" customHeight="1" x14ac:dyDescent="0.25">
      <c r="A29" s="32">
        <v>22</v>
      </c>
      <c r="B29" s="34" t="s">
        <v>357</v>
      </c>
      <c r="C29" s="32">
        <v>11163521</v>
      </c>
      <c r="D29" s="32" t="s">
        <v>317</v>
      </c>
      <c r="E29" s="33" t="s">
        <v>429</v>
      </c>
      <c r="F29" s="32">
        <v>58</v>
      </c>
      <c r="G29" s="32" t="s">
        <v>309</v>
      </c>
      <c r="H29" s="103">
        <v>1900000</v>
      </c>
      <c r="I29" s="37">
        <f t="shared" si="4"/>
        <v>19000000</v>
      </c>
      <c r="J29" s="31"/>
      <c r="K29" s="29"/>
    </row>
    <row r="30" spans="1:11" ht="24.95" customHeight="1" x14ac:dyDescent="0.25">
      <c r="A30" s="32">
        <v>23</v>
      </c>
      <c r="B30" s="34" t="s">
        <v>358</v>
      </c>
      <c r="C30" s="32">
        <v>11162382</v>
      </c>
      <c r="D30" s="35" t="s">
        <v>332</v>
      </c>
      <c r="E30" s="33" t="s">
        <v>947</v>
      </c>
      <c r="F30" s="32">
        <v>58</v>
      </c>
      <c r="G30" s="32" t="s">
        <v>309</v>
      </c>
      <c r="H30" s="103">
        <v>1900000</v>
      </c>
      <c r="I30" s="37">
        <f>H30*$J$1</f>
        <v>19000000</v>
      </c>
      <c r="J30" s="31"/>
      <c r="K30" s="29"/>
    </row>
    <row r="31" spans="1:11" ht="24.95" customHeight="1" x14ac:dyDescent="0.25">
      <c r="A31" s="32">
        <v>24</v>
      </c>
      <c r="B31" s="34" t="s">
        <v>359</v>
      </c>
      <c r="C31" s="32">
        <v>11163411</v>
      </c>
      <c r="D31" s="32" t="s">
        <v>957</v>
      </c>
      <c r="E31" s="33" t="s">
        <v>475</v>
      </c>
      <c r="F31" s="32">
        <v>58</v>
      </c>
      <c r="G31" s="32" t="s">
        <v>309</v>
      </c>
      <c r="H31" s="103">
        <v>1900000</v>
      </c>
      <c r="I31" s="37">
        <f>H31*$J$1</f>
        <v>19000000</v>
      </c>
      <c r="J31" s="31"/>
      <c r="K31" s="29"/>
    </row>
    <row r="32" spans="1:11" ht="24.95" customHeight="1" x14ac:dyDescent="0.25">
      <c r="A32" s="32">
        <v>25</v>
      </c>
      <c r="B32" s="34" t="s">
        <v>360</v>
      </c>
      <c r="C32" s="32">
        <v>11164272</v>
      </c>
      <c r="D32" s="32" t="s">
        <v>957</v>
      </c>
      <c r="E32" s="33" t="s">
        <v>475</v>
      </c>
      <c r="F32" s="32">
        <v>58</v>
      </c>
      <c r="G32" s="32" t="s">
        <v>309</v>
      </c>
      <c r="H32" s="103">
        <v>1900000</v>
      </c>
      <c r="I32" s="37">
        <f>H32*$J$1</f>
        <v>19000000</v>
      </c>
      <c r="J32" s="31"/>
      <c r="K32" s="29"/>
    </row>
    <row r="33" spans="1:11" ht="24.95" customHeight="1" x14ac:dyDescent="0.25">
      <c r="A33" s="32">
        <v>26</v>
      </c>
      <c r="B33" s="34" t="s">
        <v>361</v>
      </c>
      <c r="C33" s="32">
        <v>11163616</v>
      </c>
      <c r="D33" s="32" t="s">
        <v>958</v>
      </c>
      <c r="E33" s="33" t="s">
        <v>91</v>
      </c>
      <c r="F33" s="32">
        <v>58</v>
      </c>
      <c r="G33" s="32" t="s">
        <v>309</v>
      </c>
      <c r="H33" s="103">
        <v>1650000</v>
      </c>
      <c r="I33" s="37">
        <f>H33*$J$1</f>
        <v>16500000</v>
      </c>
      <c r="J33" s="31"/>
      <c r="K33" s="29"/>
    </row>
    <row r="34" spans="1:11" ht="24.95" customHeight="1" x14ac:dyDescent="0.25">
      <c r="A34" s="32">
        <v>27</v>
      </c>
      <c r="B34" s="34" t="s">
        <v>362</v>
      </c>
      <c r="C34" s="32">
        <v>11166094</v>
      </c>
      <c r="D34" s="32" t="s">
        <v>958</v>
      </c>
      <c r="E34" s="33" t="s">
        <v>91</v>
      </c>
      <c r="F34" s="32">
        <v>58</v>
      </c>
      <c r="G34" s="32" t="s">
        <v>309</v>
      </c>
      <c r="H34" s="103">
        <v>1650000</v>
      </c>
      <c r="I34" s="37">
        <f t="shared" ref="I34:I36" si="5">H34*$J$1</f>
        <v>16500000</v>
      </c>
      <c r="J34" s="31"/>
      <c r="K34" s="29"/>
    </row>
    <row r="35" spans="1:11" ht="24.95" customHeight="1" x14ac:dyDescent="0.25">
      <c r="A35" s="32">
        <v>28</v>
      </c>
      <c r="B35" s="34" t="s">
        <v>363</v>
      </c>
      <c r="C35" s="32">
        <v>11164490</v>
      </c>
      <c r="D35" s="32" t="s">
        <v>958</v>
      </c>
      <c r="E35" s="33" t="s">
        <v>91</v>
      </c>
      <c r="F35" s="32">
        <v>58</v>
      </c>
      <c r="G35" s="32" t="s">
        <v>309</v>
      </c>
      <c r="H35" s="103">
        <v>1650000</v>
      </c>
      <c r="I35" s="37">
        <f t="shared" si="5"/>
        <v>16500000</v>
      </c>
      <c r="J35" s="31"/>
      <c r="K35" s="29"/>
    </row>
    <row r="36" spans="1:11" ht="24.95" customHeight="1" x14ac:dyDescent="0.25">
      <c r="A36" s="32">
        <v>29</v>
      </c>
      <c r="B36" s="34" t="s">
        <v>365</v>
      </c>
      <c r="C36" s="32">
        <v>11163500</v>
      </c>
      <c r="D36" s="36" t="s">
        <v>959</v>
      </c>
      <c r="E36" s="33" t="s">
        <v>91</v>
      </c>
      <c r="F36" s="32">
        <v>58</v>
      </c>
      <c r="G36" s="32" t="s">
        <v>309</v>
      </c>
      <c r="H36" s="103">
        <v>1650000</v>
      </c>
      <c r="I36" s="37">
        <f t="shared" si="5"/>
        <v>16500000</v>
      </c>
      <c r="J36" s="31"/>
      <c r="K36" s="29"/>
    </row>
    <row r="37" spans="1:11" ht="24.95" customHeight="1" x14ac:dyDescent="0.25">
      <c r="A37" s="32">
        <v>30</v>
      </c>
      <c r="B37" s="34" t="s">
        <v>366</v>
      </c>
      <c r="C37" s="32">
        <v>11163795</v>
      </c>
      <c r="D37" s="32" t="s">
        <v>320</v>
      </c>
      <c r="E37" s="33" t="s">
        <v>27</v>
      </c>
      <c r="F37" s="32">
        <v>58</v>
      </c>
      <c r="G37" s="32" t="s">
        <v>309</v>
      </c>
      <c r="H37" s="103">
        <v>1650000</v>
      </c>
      <c r="I37" s="37">
        <f>H37*$J$1</f>
        <v>16500000</v>
      </c>
      <c r="J37" s="31"/>
      <c r="K37" s="29"/>
    </row>
    <row r="38" spans="1:11" ht="24.95" customHeight="1" x14ac:dyDescent="0.25">
      <c r="A38" s="32">
        <v>31</v>
      </c>
      <c r="B38" s="34" t="s">
        <v>367</v>
      </c>
      <c r="C38" s="32">
        <v>11164258</v>
      </c>
      <c r="D38" s="32" t="s">
        <v>960</v>
      </c>
      <c r="E38" s="33" t="s">
        <v>27</v>
      </c>
      <c r="F38" s="32">
        <v>58</v>
      </c>
      <c r="G38" s="32" t="s">
        <v>309</v>
      </c>
      <c r="H38" s="103">
        <v>1650000</v>
      </c>
      <c r="I38" s="37">
        <f t="shared" ref="I38:I41" si="6">H38*$J$1</f>
        <v>16500000</v>
      </c>
      <c r="J38" s="31"/>
      <c r="K38" s="29"/>
    </row>
    <row r="39" spans="1:11" ht="24.95" customHeight="1" x14ac:dyDescent="0.25">
      <c r="A39" s="32">
        <v>32</v>
      </c>
      <c r="B39" s="34" t="s">
        <v>124</v>
      </c>
      <c r="C39" s="32">
        <v>11164656</v>
      </c>
      <c r="D39" s="32" t="s">
        <v>368</v>
      </c>
      <c r="E39" s="33" t="s">
        <v>27</v>
      </c>
      <c r="F39" s="32">
        <v>58</v>
      </c>
      <c r="G39" s="32" t="s">
        <v>309</v>
      </c>
      <c r="H39" s="103">
        <v>1650000</v>
      </c>
      <c r="I39" s="37">
        <f t="shared" si="6"/>
        <v>16500000</v>
      </c>
      <c r="J39" s="31"/>
      <c r="K39" s="29"/>
    </row>
    <row r="40" spans="1:11" ht="24.95" customHeight="1" x14ac:dyDescent="0.25">
      <c r="A40" s="32">
        <v>33</v>
      </c>
      <c r="B40" s="34" t="s">
        <v>369</v>
      </c>
      <c r="C40" s="32">
        <v>11162086</v>
      </c>
      <c r="D40" s="32" t="s">
        <v>320</v>
      </c>
      <c r="E40" s="33" t="s">
        <v>27</v>
      </c>
      <c r="F40" s="32">
        <v>58</v>
      </c>
      <c r="G40" s="32" t="s">
        <v>309</v>
      </c>
      <c r="H40" s="103">
        <v>1650000</v>
      </c>
      <c r="I40" s="37">
        <f t="shared" si="6"/>
        <v>16500000</v>
      </c>
      <c r="J40" s="31"/>
      <c r="K40" s="29"/>
    </row>
    <row r="41" spans="1:11" ht="24.95" customHeight="1" x14ac:dyDescent="0.25">
      <c r="A41" s="32">
        <v>34</v>
      </c>
      <c r="B41" s="34" t="s">
        <v>370</v>
      </c>
      <c r="C41" s="32">
        <v>11161375</v>
      </c>
      <c r="D41" s="32" t="s">
        <v>368</v>
      </c>
      <c r="E41" s="33" t="s">
        <v>27</v>
      </c>
      <c r="F41" s="32">
        <v>58</v>
      </c>
      <c r="G41" s="32" t="s">
        <v>309</v>
      </c>
      <c r="H41" s="103">
        <v>1650000</v>
      </c>
      <c r="I41" s="37">
        <f t="shared" si="6"/>
        <v>16500000</v>
      </c>
      <c r="J41" s="31"/>
      <c r="K41" s="29"/>
    </row>
    <row r="42" spans="1:11" ht="24.95" customHeight="1" x14ac:dyDescent="0.25">
      <c r="A42" s="32">
        <v>35</v>
      </c>
      <c r="B42" s="34" t="s">
        <v>371</v>
      </c>
      <c r="C42" s="32">
        <v>11161259</v>
      </c>
      <c r="D42" s="32" t="s">
        <v>321</v>
      </c>
      <c r="E42" s="33" t="s">
        <v>211</v>
      </c>
      <c r="F42" s="32">
        <v>58</v>
      </c>
      <c r="G42" s="32" t="s">
        <v>309</v>
      </c>
      <c r="H42" s="103">
        <v>1650000</v>
      </c>
      <c r="I42" s="37">
        <f>H42*$J$1</f>
        <v>16500000</v>
      </c>
      <c r="J42" s="31"/>
      <c r="K42" s="29"/>
    </row>
    <row r="43" spans="1:11" ht="24.95" customHeight="1" x14ac:dyDescent="0.25">
      <c r="A43" s="32">
        <v>36</v>
      </c>
      <c r="B43" s="34" t="s">
        <v>372</v>
      </c>
      <c r="C43" s="32">
        <v>11164598</v>
      </c>
      <c r="D43" s="32" t="s">
        <v>63</v>
      </c>
      <c r="E43" s="33" t="s">
        <v>211</v>
      </c>
      <c r="F43" s="32">
        <v>58</v>
      </c>
      <c r="G43" s="32" t="s">
        <v>309</v>
      </c>
      <c r="H43" s="103">
        <v>1650000</v>
      </c>
      <c r="I43" s="37">
        <f t="shared" ref="I43:I44" si="7">H43*$J$1</f>
        <v>16500000</v>
      </c>
      <c r="J43" s="31"/>
      <c r="K43" s="29"/>
    </row>
    <row r="44" spans="1:11" ht="24.95" customHeight="1" x14ac:dyDescent="0.25">
      <c r="A44" s="32">
        <v>37</v>
      </c>
      <c r="B44" s="34" t="s">
        <v>373</v>
      </c>
      <c r="C44" s="32">
        <v>11161498</v>
      </c>
      <c r="D44" s="32" t="s">
        <v>321</v>
      </c>
      <c r="E44" s="33" t="s">
        <v>211</v>
      </c>
      <c r="F44" s="32">
        <v>58</v>
      </c>
      <c r="G44" s="32" t="s">
        <v>309</v>
      </c>
      <c r="H44" s="103">
        <v>1650000</v>
      </c>
      <c r="I44" s="37">
        <f t="shared" si="7"/>
        <v>16500000</v>
      </c>
      <c r="J44" s="31"/>
      <c r="K44" s="29"/>
    </row>
    <row r="45" spans="1:11" ht="24.95" customHeight="1" x14ac:dyDescent="0.25">
      <c r="A45" s="32">
        <v>38</v>
      </c>
      <c r="B45" s="34" t="s">
        <v>374</v>
      </c>
      <c r="C45" s="32">
        <v>11164328</v>
      </c>
      <c r="D45" s="32" t="s">
        <v>322</v>
      </c>
      <c r="E45" s="33" t="s">
        <v>404</v>
      </c>
      <c r="F45" s="32">
        <v>58</v>
      </c>
      <c r="G45" s="32" t="s">
        <v>309</v>
      </c>
      <c r="H45" s="103">
        <v>1650000</v>
      </c>
      <c r="I45" s="37">
        <f>H45*$J$1</f>
        <v>16500000</v>
      </c>
      <c r="J45" s="31"/>
      <c r="K45" s="29"/>
    </row>
    <row r="46" spans="1:11" ht="24.95" customHeight="1" x14ac:dyDescent="0.25">
      <c r="A46" s="32">
        <v>39</v>
      </c>
      <c r="B46" s="34" t="s">
        <v>375</v>
      </c>
      <c r="C46" s="32">
        <v>11162106</v>
      </c>
      <c r="D46" s="32" t="s">
        <v>322</v>
      </c>
      <c r="E46" s="33" t="s">
        <v>404</v>
      </c>
      <c r="F46" s="32">
        <v>58</v>
      </c>
      <c r="G46" s="32" t="s">
        <v>309</v>
      </c>
      <c r="H46" s="103">
        <v>1650000</v>
      </c>
      <c r="I46" s="37">
        <f t="shared" ref="I46:I47" si="8">H46*$J$1</f>
        <v>16500000</v>
      </c>
      <c r="J46" s="31"/>
      <c r="K46" s="29"/>
    </row>
    <row r="47" spans="1:11" ht="24.95" customHeight="1" x14ac:dyDescent="0.25">
      <c r="A47" s="32">
        <v>40</v>
      </c>
      <c r="B47" s="34" t="s">
        <v>376</v>
      </c>
      <c r="C47" s="32">
        <v>11161071</v>
      </c>
      <c r="D47" s="32" t="s">
        <v>322</v>
      </c>
      <c r="E47" s="33" t="s">
        <v>404</v>
      </c>
      <c r="F47" s="32">
        <v>58</v>
      </c>
      <c r="G47" s="32" t="s">
        <v>309</v>
      </c>
      <c r="H47" s="103">
        <v>1650000</v>
      </c>
      <c r="I47" s="37">
        <f t="shared" si="8"/>
        <v>16500000</v>
      </c>
      <c r="J47" s="31"/>
      <c r="K47" s="29"/>
    </row>
    <row r="48" spans="1:11" ht="24.95" customHeight="1" x14ac:dyDescent="0.25">
      <c r="A48" s="32">
        <v>41</v>
      </c>
      <c r="B48" s="34" t="s">
        <v>377</v>
      </c>
      <c r="C48" s="32">
        <v>11163848</v>
      </c>
      <c r="D48" s="32" t="s">
        <v>292</v>
      </c>
      <c r="E48" s="33" t="s">
        <v>14</v>
      </c>
      <c r="F48" s="32">
        <v>58</v>
      </c>
      <c r="G48" s="32" t="s">
        <v>309</v>
      </c>
      <c r="H48" s="103">
        <v>1650000</v>
      </c>
      <c r="I48" s="37">
        <f>H48*$J$1</f>
        <v>16500000</v>
      </c>
      <c r="J48" s="31"/>
      <c r="K48" s="29"/>
    </row>
    <row r="49" spans="1:11" ht="24.95" customHeight="1" x14ac:dyDescent="0.25">
      <c r="A49" s="32">
        <v>42</v>
      </c>
      <c r="B49" s="34" t="s">
        <v>378</v>
      </c>
      <c r="C49" s="32">
        <v>11163760</v>
      </c>
      <c r="D49" s="32" t="s">
        <v>292</v>
      </c>
      <c r="E49" s="33" t="s">
        <v>14</v>
      </c>
      <c r="F49" s="32">
        <v>58</v>
      </c>
      <c r="G49" s="32" t="s">
        <v>309</v>
      </c>
      <c r="H49" s="103">
        <v>1650000</v>
      </c>
      <c r="I49" s="37">
        <f>H49*$J$1</f>
        <v>16500000</v>
      </c>
      <c r="J49" s="31"/>
      <c r="K49" s="29"/>
    </row>
    <row r="50" spans="1:11" ht="24.95" customHeight="1" x14ac:dyDescent="0.25">
      <c r="A50" s="32">
        <v>43</v>
      </c>
      <c r="B50" s="34" t="s">
        <v>379</v>
      </c>
      <c r="C50" s="32">
        <v>11166092</v>
      </c>
      <c r="D50" s="32" t="s">
        <v>961</v>
      </c>
      <c r="E50" s="33" t="s">
        <v>7</v>
      </c>
      <c r="F50" s="32">
        <v>58</v>
      </c>
      <c r="G50" s="32" t="s">
        <v>309</v>
      </c>
      <c r="H50" s="103">
        <v>1650000</v>
      </c>
      <c r="I50" s="37">
        <f>H50*$J$1</f>
        <v>16500000</v>
      </c>
      <c r="J50" s="31"/>
      <c r="K50" s="29"/>
    </row>
    <row r="51" spans="1:11" ht="24.95" customHeight="1" x14ac:dyDescent="0.25">
      <c r="A51" s="32">
        <v>44</v>
      </c>
      <c r="B51" s="34" t="s">
        <v>380</v>
      </c>
      <c r="C51" s="32">
        <v>11161200</v>
      </c>
      <c r="D51" s="32" t="s">
        <v>329</v>
      </c>
      <c r="E51" s="33" t="s">
        <v>551</v>
      </c>
      <c r="F51" s="32">
        <v>58</v>
      </c>
      <c r="G51" s="32" t="s">
        <v>309</v>
      </c>
      <c r="H51" s="103">
        <v>1650000</v>
      </c>
      <c r="I51" s="37">
        <f>H51*$J$1</f>
        <v>16500000</v>
      </c>
      <c r="J51" s="31"/>
      <c r="K51" s="29"/>
    </row>
    <row r="52" spans="1:11" ht="24.95" customHeight="1" x14ac:dyDescent="0.25">
      <c r="A52" s="32">
        <v>45</v>
      </c>
      <c r="B52" s="34" t="s">
        <v>381</v>
      </c>
      <c r="C52" s="32">
        <v>11160950</v>
      </c>
      <c r="D52" s="32" t="s">
        <v>331</v>
      </c>
      <c r="E52" s="33" t="s">
        <v>264</v>
      </c>
      <c r="F52" s="32">
        <v>58</v>
      </c>
      <c r="G52" s="32" t="s">
        <v>309</v>
      </c>
      <c r="H52" s="103">
        <v>1650000</v>
      </c>
      <c r="I52" s="37">
        <f>H52*$J$1</f>
        <v>16500000</v>
      </c>
      <c r="J52" s="31"/>
      <c r="K52" s="29"/>
    </row>
    <row r="53" spans="1:11" ht="24.95" customHeight="1" x14ac:dyDescent="0.25">
      <c r="A53" s="32">
        <v>46</v>
      </c>
      <c r="B53" s="34" t="s">
        <v>382</v>
      </c>
      <c r="C53" s="32">
        <v>11162661</v>
      </c>
      <c r="D53" s="32" t="s">
        <v>330</v>
      </c>
      <c r="E53" s="33" t="s">
        <v>264</v>
      </c>
      <c r="F53" s="32">
        <v>58</v>
      </c>
      <c r="G53" s="32" t="s">
        <v>309</v>
      </c>
      <c r="H53" s="103">
        <v>1650000</v>
      </c>
      <c r="I53" s="37">
        <f t="shared" ref="I53:I54" si="9">H53*$J$1</f>
        <v>16500000</v>
      </c>
      <c r="J53" s="31"/>
      <c r="K53" s="29"/>
    </row>
    <row r="54" spans="1:11" ht="24.95" customHeight="1" x14ac:dyDescent="0.25">
      <c r="A54" s="32">
        <v>47</v>
      </c>
      <c r="B54" s="34" t="s">
        <v>383</v>
      </c>
      <c r="C54" s="32">
        <v>11161264</v>
      </c>
      <c r="D54" s="32" t="s">
        <v>331</v>
      </c>
      <c r="E54" s="33" t="s">
        <v>264</v>
      </c>
      <c r="F54" s="32">
        <v>58</v>
      </c>
      <c r="G54" s="32" t="s">
        <v>309</v>
      </c>
      <c r="H54" s="103">
        <v>1650000</v>
      </c>
      <c r="I54" s="37">
        <f t="shared" si="9"/>
        <v>16500000</v>
      </c>
      <c r="J54" s="31"/>
      <c r="K54" s="29"/>
    </row>
    <row r="55" spans="1:11" ht="24.95" customHeight="1" x14ac:dyDescent="0.25">
      <c r="A55" s="32">
        <v>48</v>
      </c>
      <c r="B55" s="34" t="s">
        <v>384</v>
      </c>
      <c r="C55" s="32">
        <v>11165704</v>
      </c>
      <c r="D55" s="32" t="s">
        <v>385</v>
      </c>
      <c r="E55" s="33" t="s">
        <v>84</v>
      </c>
      <c r="F55" s="32">
        <v>58</v>
      </c>
      <c r="G55" s="32" t="s">
        <v>309</v>
      </c>
      <c r="H55" s="103">
        <v>1650000</v>
      </c>
      <c r="I55" s="37">
        <f>H55*$J$1</f>
        <v>16500000</v>
      </c>
      <c r="J55" s="31"/>
      <c r="K55" s="29"/>
    </row>
    <row r="56" spans="1:11" ht="24.95" customHeight="1" x14ac:dyDescent="0.25">
      <c r="A56" s="32">
        <v>49</v>
      </c>
      <c r="B56" s="34" t="s">
        <v>950</v>
      </c>
      <c r="C56" s="32">
        <v>11162243</v>
      </c>
      <c r="D56" s="32" t="s">
        <v>385</v>
      </c>
      <c r="E56" s="33" t="s">
        <v>84</v>
      </c>
      <c r="F56" s="32">
        <v>58</v>
      </c>
      <c r="G56" s="32" t="s">
        <v>309</v>
      </c>
      <c r="H56" s="103">
        <v>1650000</v>
      </c>
      <c r="I56" s="37">
        <f>H56*$J$1</f>
        <v>16500000</v>
      </c>
      <c r="J56" s="31"/>
      <c r="K56" s="29"/>
    </row>
    <row r="57" spans="1:11" ht="24.95" customHeight="1" x14ac:dyDescent="0.25">
      <c r="A57" s="32">
        <v>50</v>
      </c>
      <c r="B57" s="34" t="s">
        <v>386</v>
      </c>
      <c r="C57" s="32">
        <v>11163892</v>
      </c>
      <c r="D57" s="32" t="s">
        <v>387</v>
      </c>
      <c r="E57" s="33" t="s">
        <v>988</v>
      </c>
      <c r="F57" s="32">
        <v>58</v>
      </c>
      <c r="G57" s="32" t="s">
        <v>309</v>
      </c>
      <c r="H57" s="103">
        <v>1900000</v>
      </c>
      <c r="I57" s="37">
        <f>H57*$J$1</f>
        <v>19000000</v>
      </c>
      <c r="J57" s="31"/>
      <c r="K57" s="29"/>
    </row>
    <row r="58" spans="1:11" ht="24.95" customHeight="1" x14ac:dyDescent="0.25">
      <c r="A58" s="32">
        <v>51</v>
      </c>
      <c r="B58" s="34" t="s">
        <v>388</v>
      </c>
      <c r="C58" s="32">
        <v>11164974</v>
      </c>
      <c r="D58" s="35" t="s">
        <v>962</v>
      </c>
      <c r="E58" s="33" t="s">
        <v>947</v>
      </c>
      <c r="F58" s="32">
        <v>58</v>
      </c>
      <c r="G58" s="32" t="s">
        <v>309</v>
      </c>
      <c r="H58" s="103">
        <v>1650000</v>
      </c>
      <c r="I58" s="37">
        <f t="shared" ref="I58:I67" si="10">H58*$J$1</f>
        <v>16500000</v>
      </c>
      <c r="J58" s="31"/>
      <c r="K58" s="29"/>
    </row>
    <row r="59" spans="1:11" ht="24.95" customHeight="1" x14ac:dyDescent="0.25">
      <c r="A59" s="32">
        <v>52</v>
      </c>
      <c r="B59" s="34" t="s">
        <v>389</v>
      </c>
      <c r="C59" s="32">
        <v>11162750</v>
      </c>
      <c r="D59" s="32" t="s">
        <v>963</v>
      </c>
      <c r="E59" s="33" t="s">
        <v>948</v>
      </c>
      <c r="F59" s="32">
        <v>58</v>
      </c>
      <c r="G59" s="32" t="s">
        <v>309</v>
      </c>
      <c r="H59" s="103">
        <v>1650000</v>
      </c>
      <c r="I59" s="37">
        <f t="shared" si="10"/>
        <v>16500000</v>
      </c>
      <c r="J59" s="31"/>
      <c r="K59" s="29"/>
    </row>
    <row r="60" spans="1:11" ht="24.95" customHeight="1" x14ac:dyDescent="0.25">
      <c r="A60" s="32">
        <v>53</v>
      </c>
      <c r="B60" s="34" t="s">
        <v>390</v>
      </c>
      <c r="C60" s="32">
        <v>11162228</v>
      </c>
      <c r="D60" s="32" t="s">
        <v>964</v>
      </c>
      <c r="E60" s="33" t="s">
        <v>947</v>
      </c>
      <c r="F60" s="32">
        <v>58</v>
      </c>
      <c r="G60" s="32" t="s">
        <v>309</v>
      </c>
      <c r="H60" s="103">
        <v>1650000</v>
      </c>
      <c r="I60" s="37">
        <f t="shared" si="10"/>
        <v>16500000</v>
      </c>
      <c r="J60" s="31"/>
      <c r="K60" s="29"/>
    </row>
    <row r="61" spans="1:11" ht="24.95" customHeight="1" x14ac:dyDescent="0.25">
      <c r="A61" s="32">
        <v>54</v>
      </c>
      <c r="B61" s="34" t="s">
        <v>391</v>
      </c>
      <c r="C61" s="32">
        <v>11165904</v>
      </c>
      <c r="D61" s="35" t="s">
        <v>962</v>
      </c>
      <c r="E61" s="33" t="s">
        <v>947</v>
      </c>
      <c r="F61" s="32">
        <v>58</v>
      </c>
      <c r="G61" s="32" t="s">
        <v>309</v>
      </c>
      <c r="H61" s="103">
        <v>1650000</v>
      </c>
      <c r="I61" s="37">
        <f t="shared" si="10"/>
        <v>16500000</v>
      </c>
      <c r="J61" s="31"/>
      <c r="K61" s="29"/>
    </row>
    <row r="62" spans="1:11" ht="24.95" customHeight="1" x14ac:dyDescent="0.25">
      <c r="A62" s="32">
        <v>55</v>
      </c>
      <c r="B62" s="34" t="s">
        <v>392</v>
      </c>
      <c r="C62" s="32">
        <v>11162109</v>
      </c>
      <c r="D62" s="32" t="s">
        <v>965</v>
      </c>
      <c r="E62" s="33" t="s">
        <v>948</v>
      </c>
      <c r="F62" s="32">
        <v>58</v>
      </c>
      <c r="G62" s="32" t="s">
        <v>309</v>
      </c>
      <c r="H62" s="103">
        <v>1650000</v>
      </c>
      <c r="I62" s="37">
        <f t="shared" si="10"/>
        <v>16500000</v>
      </c>
      <c r="J62" s="31"/>
      <c r="K62" s="29"/>
    </row>
    <row r="63" spans="1:11" ht="24.95" customHeight="1" x14ac:dyDescent="0.25">
      <c r="A63" s="32">
        <v>56</v>
      </c>
      <c r="B63" s="34" t="s">
        <v>393</v>
      </c>
      <c r="C63" s="32">
        <v>11166272</v>
      </c>
      <c r="D63" s="35" t="s">
        <v>962</v>
      </c>
      <c r="E63" s="33" t="s">
        <v>947</v>
      </c>
      <c r="F63" s="32">
        <v>58</v>
      </c>
      <c r="G63" s="32" t="s">
        <v>309</v>
      </c>
      <c r="H63" s="103">
        <v>1650000</v>
      </c>
      <c r="I63" s="37">
        <f t="shared" si="10"/>
        <v>16500000</v>
      </c>
      <c r="J63" s="31"/>
      <c r="K63" s="29"/>
    </row>
    <row r="64" spans="1:11" ht="24.95" customHeight="1" x14ac:dyDescent="0.25">
      <c r="A64" s="32">
        <v>57</v>
      </c>
      <c r="B64" s="34" t="s">
        <v>394</v>
      </c>
      <c r="C64" s="32">
        <v>11162713</v>
      </c>
      <c r="D64" s="32" t="s">
        <v>395</v>
      </c>
      <c r="E64" s="33" t="s">
        <v>475</v>
      </c>
      <c r="F64" s="32">
        <v>58</v>
      </c>
      <c r="G64" s="32" t="s">
        <v>309</v>
      </c>
      <c r="H64" s="103">
        <v>1650000</v>
      </c>
      <c r="I64" s="37">
        <f t="shared" si="10"/>
        <v>16500000</v>
      </c>
      <c r="J64" s="31"/>
      <c r="K64" s="29"/>
    </row>
    <row r="65" spans="1:11" ht="24.95" customHeight="1" x14ac:dyDescent="0.25">
      <c r="A65" s="32">
        <v>58</v>
      </c>
      <c r="B65" s="34" t="s">
        <v>396</v>
      </c>
      <c r="C65" s="32">
        <v>11165784</v>
      </c>
      <c r="D65" s="32" t="s">
        <v>395</v>
      </c>
      <c r="E65" s="33" t="s">
        <v>475</v>
      </c>
      <c r="F65" s="32">
        <v>58</v>
      </c>
      <c r="G65" s="32" t="s">
        <v>309</v>
      </c>
      <c r="H65" s="103">
        <v>1650000</v>
      </c>
      <c r="I65" s="37">
        <f t="shared" si="10"/>
        <v>16500000</v>
      </c>
      <c r="J65" s="31"/>
      <c r="K65" s="29"/>
    </row>
    <row r="66" spans="1:11" ht="24.95" customHeight="1" x14ac:dyDescent="0.25">
      <c r="A66" s="32">
        <v>59</v>
      </c>
      <c r="B66" s="34" t="s">
        <v>397</v>
      </c>
      <c r="C66" s="32">
        <v>11161512</v>
      </c>
      <c r="D66" s="35" t="s">
        <v>966</v>
      </c>
      <c r="E66" s="33" t="s">
        <v>475</v>
      </c>
      <c r="F66" s="32">
        <v>58</v>
      </c>
      <c r="G66" s="32" t="s">
        <v>309</v>
      </c>
      <c r="H66" s="103">
        <v>1650000</v>
      </c>
      <c r="I66" s="37">
        <f t="shared" si="10"/>
        <v>16500000</v>
      </c>
      <c r="J66" s="31"/>
      <c r="K66" s="29"/>
    </row>
    <row r="67" spans="1:11" ht="24.95" customHeight="1" x14ac:dyDescent="0.25">
      <c r="A67" s="32">
        <v>60</v>
      </c>
      <c r="B67" s="34" t="s">
        <v>398</v>
      </c>
      <c r="C67" s="32">
        <v>11164501</v>
      </c>
      <c r="D67" s="32" t="s">
        <v>395</v>
      </c>
      <c r="E67" s="33" t="s">
        <v>475</v>
      </c>
      <c r="F67" s="32">
        <v>58</v>
      </c>
      <c r="G67" s="32" t="s">
        <v>309</v>
      </c>
      <c r="H67" s="103">
        <v>1650000</v>
      </c>
      <c r="I67" s="37">
        <f t="shared" si="10"/>
        <v>16500000</v>
      </c>
      <c r="J67" s="31"/>
      <c r="K67" s="29"/>
    </row>
    <row r="68" spans="1:11" ht="24.95" customHeight="1" x14ac:dyDescent="0.25">
      <c r="A68" s="32">
        <v>61</v>
      </c>
      <c r="B68" s="34" t="s">
        <v>399</v>
      </c>
      <c r="C68" s="32">
        <v>11160004</v>
      </c>
      <c r="D68" s="32" t="s">
        <v>400</v>
      </c>
      <c r="E68" s="33" t="s">
        <v>49</v>
      </c>
      <c r="F68" s="32">
        <v>58</v>
      </c>
      <c r="G68" s="32" t="s">
        <v>309</v>
      </c>
      <c r="H68" s="103">
        <v>1650000</v>
      </c>
      <c r="I68" s="37">
        <f t="shared" ref="I68:I81" si="11">H68*$J$1</f>
        <v>16500000</v>
      </c>
      <c r="J68" s="31"/>
      <c r="K68" s="29"/>
    </row>
    <row r="69" spans="1:11" ht="24.95" customHeight="1" x14ac:dyDescent="0.25">
      <c r="A69" s="32">
        <v>62</v>
      </c>
      <c r="B69" s="34" t="s">
        <v>401</v>
      </c>
      <c r="C69" s="32">
        <v>11163261</v>
      </c>
      <c r="D69" s="32" t="s">
        <v>967</v>
      </c>
      <c r="E69" s="33" t="s">
        <v>7</v>
      </c>
      <c r="F69" s="32">
        <v>58</v>
      </c>
      <c r="G69" s="32" t="s">
        <v>313</v>
      </c>
      <c r="H69" s="103">
        <v>1650000</v>
      </c>
      <c r="I69" s="37">
        <f t="shared" si="11"/>
        <v>16500000</v>
      </c>
      <c r="J69" s="31"/>
      <c r="K69" s="29"/>
    </row>
    <row r="70" spans="1:11" ht="24.95" customHeight="1" x14ac:dyDescent="0.25">
      <c r="A70" s="32">
        <v>63</v>
      </c>
      <c r="B70" s="34" t="s">
        <v>402</v>
      </c>
      <c r="C70" s="32">
        <v>11162530</v>
      </c>
      <c r="D70" s="32" t="s">
        <v>330</v>
      </c>
      <c r="E70" s="33" t="s">
        <v>264</v>
      </c>
      <c r="F70" s="32">
        <v>58</v>
      </c>
      <c r="G70" s="32" t="s">
        <v>313</v>
      </c>
      <c r="H70" s="103">
        <v>1650000</v>
      </c>
      <c r="I70" s="37">
        <f t="shared" si="11"/>
        <v>16500000</v>
      </c>
      <c r="J70" s="31"/>
      <c r="K70" s="29"/>
    </row>
    <row r="71" spans="1:11" ht="24.95" customHeight="1" x14ac:dyDescent="0.25">
      <c r="A71" s="32">
        <v>64</v>
      </c>
      <c r="B71" s="34" t="s">
        <v>403</v>
      </c>
      <c r="C71" s="32">
        <v>11160679</v>
      </c>
      <c r="D71" s="35" t="s">
        <v>968</v>
      </c>
      <c r="E71" s="33" t="s">
        <v>404</v>
      </c>
      <c r="F71" s="32">
        <v>58</v>
      </c>
      <c r="G71" s="32" t="s">
        <v>309</v>
      </c>
      <c r="H71" s="103">
        <v>1650000</v>
      </c>
      <c r="I71" s="37">
        <f t="shared" si="11"/>
        <v>16500000</v>
      </c>
      <c r="J71" s="31"/>
      <c r="K71" s="29"/>
    </row>
    <row r="72" spans="1:11" ht="24.95" customHeight="1" x14ac:dyDescent="0.25">
      <c r="A72" s="32">
        <v>65</v>
      </c>
      <c r="B72" s="34" t="s">
        <v>405</v>
      </c>
      <c r="C72" s="32">
        <v>11164934</v>
      </c>
      <c r="D72" s="32" t="s">
        <v>321</v>
      </c>
      <c r="E72" s="33" t="s">
        <v>211</v>
      </c>
      <c r="F72" s="32">
        <v>58</v>
      </c>
      <c r="G72" s="32" t="s">
        <v>309</v>
      </c>
      <c r="H72" s="103">
        <v>1650000</v>
      </c>
      <c r="I72" s="37">
        <f t="shared" si="11"/>
        <v>16500000</v>
      </c>
      <c r="J72" s="31"/>
      <c r="K72" s="29"/>
    </row>
    <row r="73" spans="1:11" ht="24.95" customHeight="1" x14ac:dyDescent="0.25">
      <c r="A73" s="32">
        <v>66</v>
      </c>
      <c r="B73" s="34" t="s">
        <v>406</v>
      </c>
      <c r="C73" s="32">
        <v>11163279</v>
      </c>
      <c r="D73" s="35" t="s">
        <v>968</v>
      </c>
      <c r="E73" s="33" t="s">
        <v>404</v>
      </c>
      <c r="F73" s="32">
        <v>58</v>
      </c>
      <c r="G73" s="32" t="s">
        <v>309</v>
      </c>
      <c r="H73" s="103">
        <v>1650000</v>
      </c>
      <c r="I73" s="37">
        <f t="shared" si="11"/>
        <v>16500000</v>
      </c>
      <c r="J73" s="31"/>
      <c r="K73" s="29"/>
    </row>
    <row r="74" spans="1:11" ht="24.95" customHeight="1" x14ac:dyDescent="0.25">
      <c r="A74" s="32">
        <v>67</v>
      </c>
      <c r="B74" s="34" t="s">
        <v>407</v>
      </c>
      <c r="C74" s="32">
        <v>11165251</v>
      </c>
      <c r="D74" s="32" t="s">
        <v>63</v>
      </c>
      <c r="E74" s="33" t="s">
        <v>211</v>
      </c>
      <c r="F74" s="32">
        <v>58</v>
      </c>
      <c r="G74" s="32" t="s">
        <v>309</v>
      </c>
      <c r="H74" s="103">
        <v>1650000</v>
      </c>
      <c r="I74" s="37">
        <f t="shared" si="11"/>
        <v>16500000</v>
      </c>
      <c r="J74" s="31"/>
      <c r="K74" s="29"/>
    </row>
    <row r="75" spans="1:11" ht="24.95" customHeight="1" x14ac:dyDescent="0.25">
      <c r="A75" s="32">
        <v>68</v>
      </c>
      <c r="B75" s="34" t="s">
        <v>408</v>
      </c>
      <c r="C75" s="32">
        <v>11171900</v>
      </c>
      <c r="D75" s="32" t="s">
        <v>336</v>
      </c>
      <c r="E75" s="33" t="s">
        <v>308</v>
      </c>
      <c r="F75" s="32">
        <v>59</v>
      </c>
      <c r="G75" s="32" t="s">
        <v>309</v>
      </c>
      <c r="H75" s="103">
        <v>1400000</v>
      </c>
      <c r="I75" s="37">
        <f t="shared" si="11"/>
        <v>14000000</v>
      </c>
      <c r="J75" s="31"/>
      <c r="K75" s="29"/>
    </row>
    <row r="76" spans="1:11" ht="24.95" customHeight="1" x14ac:dyDescent="0.25">
      <c r="A76" s="32">
        <v>69</v>
      </c>
      <c r="B76" s="34" t="s">
        <v>409</v>
      </c>
      <c r="C76" s="32">
        <v>11172819</v>
      </c>
      <c r="D76" s="32" t="s">
        <v>952</v>
      </c>
      <c r="E76" s="33" t="s">
        <v>228</v>
      </c>
      <c r="F76" s="32">
        <v>59</v>
      </c>
      <c r="G76" s="36" t="s">
        <v>309</v>
      </c>
      <c r="H76" s="103">
        <v>1900000</v>
      </c>
      <c r="I76" s="37">
        <f t="shared" si="11"/>
        <v>19000000</v>
      </c>
      <c r="J76" s="31"/>
      <c r="K76" s="29"/>
    </row>
    <row r="77" spans="1:11" ht="24.95" customHeight="1" x14ac:dyDescent="0.25">
      <c r="A77" s="32">
        <v>70</v>
      </c>
      <c r="B77" s="34" t="s">
        <v>410</v>
      </c>
      <c r="C77" s="32">
        <v>11170313</v>
      </c>
      <c r="D77" s="32" t="s">
        <v>949</v>
      </c>
      <c r="E77" s="33" t="s">
        <v>6</v>
      </c>
      <c r="F77" s="32">
        <v>59</v>
      </c>
      <c r="G77" s="36" t="s">
        <v>309</v>
      </c>
      <c r="H77" s="103">
        <v>1650000</v>
      </c>
      <c r="I77" s="37">
        <f t="shared" si="11"/>
        <v>16500000</v>
      </c>
      <c r="J77" s="31"/>
      <c r="K77" s="29"/>
    </row>
    <row r="78" spans="1:11" ht="24.95" customHeight="1" x14ac:dyDescent="0.25">
      <c r="A78" s="32">
        <v>71</v>
      </c>
      <c r="B78" s="34" t="s">
        <v>411</v>
      </c>
      <c r="C78" s="32">
        <v>11173396</v>
      </c>
      <c r="D78" s="32" t="s">
        <v>317</v>
      </c>
      <c r="E78" s="33" t="s">
        <v>429</v>
      </c>
      <c r="F78" s="32">
        <v>59</v>
      </c>
      <c r="G78" s="36" t="s">
        <v>309</v>
      </c>
      <c r="H78" s="103">
        <v>1900000</v>
      </c>
      <c r="I78" s="37">
        <f t="shared" si="11"/>
        <v>19000000</v>
      </c>
      <c r="J78" s="31"/>
      <c r="K78" s="29"/>
    </row>
    <row r="79" spans="1:11" ht="24.95" customHeight="1" x14ac:dyDescent="0.25">
      <c r="A79" s="32">
        <v>72</v>
      </c>
      <c r="B79" s="34" t="s">
        <v>412</v>
      </c>
      <c r="C79" s="32">
        <v>11174919</v>
      </c>
      <c r="D79" s="35" t="s">
        <v>968</v>
      </c>
      <c r="E79" s="33" t="s">
        <v>987</v>
      </c>
      <c r="F79" s="32">
        <v>59</v>
      </c>
      <c r="G79" s="36" t="s">
        <v>309</v>
      </c>
      <c r="H79" s="103">
        <v>1650000</v>
      </c>
      <c r="I79" s="37">
        <f t="shared" si="11"/>
        <v>16500000</v>
      </c>
      <c r="J79" s="31"/>
      <c r="K79" s="29"/>
    </row>
    <row r="80" spans="1:11" ht="24.95" customHeight="1" x14ac:dyDescent="0.25">
      <c r="A80" s="32">
        <v>73</v>
      </c>
      <c r="B80" s="34" t="s">
        <v>413</v>
      </c>
      <c r="C80" s="32">
        <v>11170957</v>
      </c>
      <c r="D80" s="32" t="s">
        <v>952</v>
      </c>
      <c r="E80" s="33" t="s">
        <v>228</v>
      </c>
      <c r="F80" s="32">
        <v>59</v>
      </c>
      <c r="G80" s="36" t="s">
        <v>309</v>
      </c>
      <c r="H80" s="103">
        <v>1900000</v>
      </c>
      <c r="I80" s="37">
        <f t="shared" si="11"/>
        <v>19000000</v>
      </c>
      <c r="J80" s="31"/>
      <c r="K80" s="29"/>
    </row>
    <row r="81" spans="1:11" ht="24.95" customHeight="1" x14ac:dyDescent="0.25">
      <c r="A81" s="32">
        <v>74</v>
      </c>
      <c r="B81" s="34" t="s">
        <v>414</v>
      </c>
      <c r="C81" s="32">
        <v>11171199</v>
      </c>
      <c r="D81" s="32" t="s">
        <v>969</v>
      </c>
      <c r="E81" s="33" t="s">
        <v>289</v>
      </c>
      <c r="F81" s="32">
        <v>59</v>
      </c>
      <c r="G81" s="36" t="s">
        <v>309</v>
      </c>
      <c r="H81" s="103">
        <v>1650000</v>
      </c>
      <c r="I81" s="37">
        <f t="shared" si="11"/>
        <v>16500000</v>
      </c>
      <c r="J81" s="31"/>
      <c r="K81" s="29"/>
    </row>
    <row r="82" spans="1:11" ht="24.95" customHeight="1" x14ac:dyDescent="0.25">
      <c r="A82" s="32">
        <v>75</v>
      </c>
      <c r="B82" s="34" t="s">
        <v>415</v>
      </c>
      <c r="C82" s="32">
        <v>11177048</v>
      </c>
      <c r="D82" s="32" t="s">
        <v>970</v>
      </c>
      <c r="E82" s="33" t="s">
        <v>264</v>
      </c>
      <c r="F82" s="32">
        <v>59</v>
      </c>
      <c r="G82" s="32" t="s">
        <v>309</v>
      </c>
      <c r="H82" s="103">
        <v>1650000</v>
      </c>
      <c r="I82" s="37">
        <f t="shared" ref="I82:I84" si="12">H82*$J$1</f>
        <v>16500000</v>
      </c>
      <c r="J82" s="31"/>
      <c r="K82" s="29"/>
    </row>
    <row r="83" spans="1:11" ht="24.95" customHeight="1" x14ac:dyDescent="0.25">
      <c r="A83" s="32">
        <v>76</v>
      </c>
      <c r="B83" s="34" t="s">
        <v>416</v>
      </c>
      <c r="C83" s="32">
        <v>11177062</v>
      </c>
      <c r="D83" s="32" t="s">
        <v>970</v>
      </c>
      <c r="E83" s="33" t="s">
        <v>264</v>
      </c>
      <c r="F83" s="32">
        <v>59</v>
      </c>
      <c r="G83" s="36" t="s">
        <v>309</v>
      </c>
      <c r="H83" s="103">
        <v>1650000</v>
      </c>
      <c r="I83" s="37">
        <f t="shared" si="12"/>
        <v>16500000</v>
      </c>
      <c r="J83" s="31"/>
      <c r="K83" s="29"/>
    </row>
    <row r="84" spans="1:11" ht="24.95" customHeight="1" x14ac:dyDescent="0.25">
      <c r="A84" s="32">
        <v>77</v>
      </c>
      <c r="B84" s="34" t="s">
        <v>417</v>
      </c>
      <c r="C84" s="32">
        <v>11173817</v>
      </c>
      <c r="D84" s="32" t="s">
        <v>330</v>
      </c>
      <c r="E84" s="33" t="s">
        <v>264</v>
      </c>
      <c r="F84" s="32">
        <v>59</v>
      </c>
      <c r="G84" s="36" t="s">
        <v>309</v>
      </c>
      <c r="H84" s="103">
        <v>1650000</v>
      </c>
      <c r="I84" s="37">
        <f t="shared" si="12"/>
        <v>16500000</v>
      </c>
      <c r="J84" s="31"/>
      <c r="K84" s="29"/>
    </row>
    <row r="85" spans="1:11" ht="24.95" customHeight="1" x14ac:dyDescent="0.25">
      <c r="A85" s="32">
        <v>78</v>
      </c>
      <c r="B85" s="34" t="s">
        <v>951</v>
      </c>
      <c r="C85" s="32">
        <v>11173482</v>
      </c>
      <c r="D85" s="35" t="s">
        <v>962</v>
      </c>
      <c r="E85" s="33" t="s">
        <v>947</v>
      </c>
      <c r="F85" s="32">
        <v>59</v>
      </c>
      <c r="G85" s="36" t="s">
        <v>309</v>
      </c>
      <c r="H85" s="103">
        <v>1650000</v>
      </c>
      <c r="I85" s="37">
        <f>H85*$J$1</f>
        <v>16500000</v>
      </c>
      <c r="J85" s="31"/>
      <c r="K85" s="29"/>
    </row>
    <row r="86" spans="1:11" ht="24.95" customHeight="1" x14ac:dyDescent="0.25">
      <c r="A86" s="32">
        <v>79</v>
      </c>
      <c r="B86" s="34" t="s">
        <v>418</v>
      </c>
      <c r="C86" s="32">
        <v>11171164</v>
      </c>
      <c r="D86" s="32" t="s">
        <v>395</v>
      </c>
      <c r="E86" s="33" t="s">
        <v>475</v>
      </c>
      <c r="F86" s="32">
        <v>59</v>
      </c>
      <c r="G86" s="36" t="s">
        <v>309</v>
      </c>
      <c r="H86" s="103">
        <v>1650000</v>
      </c>
      <c r="I86" s="37">
        <f t="shared" ref="I86:I88" si="13">H86*$J$1</f>
        <v>16500000</v>
      </c>
      <c r="J86" s="31"/>
      <c r="K86" s="29"/>
    </row>
    <row r="87" spans="1:11" ht="24.95" customHeight="1" x14ac:dyDescent="0.25">
      <c r="A87" s="32">
        <v>80</v>
      </c>
      <c r="B87" s="34" t="s">
        <v>419</v>
      </c>
      <c r="C87" s="32">
        <v>11174824</v>
      </c>
      <c r="D87" s="35" t="s">
        <v>333</v>
      </c>
      <c r="E87" s="33" t="s">
        <v>475</v>
      </c>
      <c r="F87" s="32">
        <v>59</v>
      </c>
      <c r="G87" s="36" t="s">
        <v>309</v>
      </c>
      <c r="H87" s="103">
        <v>1650000</v>
      </c>
      <c r="I87" s="37">
        <f t="shared" si="13"/>
        <v>16500000</v>
      </c>
      <c r="J87" s="31"/>
      <c r="K87" s="29"/>
    </row>
    <row r="88" spans="1:11" ht="24.95" customHeight="1" x14ac:dyDescent="0.25">
      <c r="A88" s="32">
        <v>81</v>
      </c>
      <c r="B88" s="34" t="s">
        <v>420</v>
      </c>
      <c r="C88" s="32">
        <v>11175029</v>
      </c>
      <c r="D88" s="32" t="s">
        <v>421</v>
      </c>
      <c r="E88" s="33" t="s">
        <v>475</v>
      </c>
      <c r="F88" s="32">
        <v>59</v>
      </c>
      <c r="G88" s="32" t="s">
        <v>313</v>
      </c>
      <c r="H88" s="103">
        <v>1650000</v>
      </c>
      <c r="I88" s="37">
        <f t="shared" si="13"/>
        <v>16500000</v>
      </c>
      <c r="J88" s="31"/>
      <c r="K88" s="29"/>
    </row>
    <row r="89" spans="1:11" ht="24.95" customHeight="1" x14ac:dyDescent="0.25">
      <c r="A89" s="32">
        <v>82</v>
      </c>
      <c r="B89" s="34" t="s">
        <v>422</v>
      </c>
      <c r="C89" s="32">
        <v>11171098</v>
      </c>
      <c r="D89" s="32" t="s">
        <v>423</v>
      </c>
      <c r="E89" s="33" t="s">
        <v>946</v>
      </c>
      <c r="F89" s="32">
        <v>59</v>
      </c>
      <c r="G89" s="32" t="s">
        <v>313</v>
      </c>
      <c r="H89" s="103">
        <v>1400000</v>
      </c>
      <c r="I89" s="37">
        <f t="shared" ref="I89:I96" si="14">H89*$J$1</f>
        <v>14000000</v>
      </c>
      <c r="J89" s="31"/>
      <c r="K89" s="29"/>
    </row>
    <row r="90" spans="1:11" ht="24.95" customHeight="1" x14ac:dyDescent="0.25">
      <c r="A90" s="32">
        <v>83</v>
      </c>
      <c r="B90" s="34" t="s">
        <v>326</v>
      </c>
      <c r="C90" s="32">
        <v>11172839</v>
      </c>
      <c r="D90" s="32" t="s">
        <v>971</v>
      </c>
      <c r="E90" s="33" t="s">
        <v>7</v>
      </c>
      <c r="F90" s="32">
        <v>59</v>
      </c>
      <c r="G90" s="32" t="s">
        <v>309</v>
      </c>
      <c r="H90" s="103">
        <v>1900000</v>
      </c>
      <c r="I90" s="37">
        <f t="shared" si="14"/>
        <v>19000000</v>
      </c>
      <c r="J90" s="31"/>
      <c r="K90" s="29"/>
    </row>
    <row r="91" spans="1:11" ht="24.95" customHeight="1" x14ac:dyDescent="0.25">
      <c r="A91" s="32">
        <v>84</v>
      </c>
      <c r="B91" s="34" t="s">
        <v>424</v>
      </c>
      <c r="C91" s="32">
        <v>11171570</v>
      </c>
      <c r="D91" s="32" t="s">
        <v>310</v>
      </c>
      <c r="E91" s="33" t="s">
        <v>308</v>
      </c>
      <c r="F91" s="32">
        <v>59</v>
      </c>
      <c r="G91" s="32" t="s">
        <v>309</v>
      </c>
      <c r="H91" s="103">
        <v>1400000</v>
      </c>
      <c r="I91" s="37">
        <f t="shared" si="14"/>
        <v>14000000</v>
      </c>
      <c r="J91" s="31"/>
      <c r="K91" s="29"/>
    </row>
    <row r="92" spans="1:11" ht="24.95" customHeight="1" x14ac:dyDescent="0.25">
      <c r="A92" s="32">
        <v>85</v>
      </c>
      <c r="B92" s="34" t="s">
        <v>425</v>
      </c>
      <c r="C92" s="32">
        <v>11176019</v>
      </c>
      <c r="D92" s="32" t="s">
        <v>954</v>
      </c>
      <c r="E92" s="33" t="s">
        <v>946</v>
      </c>
      <c r="F92" s="32">
        <v>59</v>
      </c>
      <c r="G92" s="32" t="s">
        <v>309</v>
      </c>
      <c r="H92" s="103">
        <v>1400000</v>
      </c>
      <c r="I92" s="37">
        <f t="shared" si="14"/>
        <v>14000000</v>
      </c>
      <c r="J92" s="31"/>
      <c r="K92" s="29"/>
    </row>
    <row r="93" spans="1:11" ht="24.95" customHeight="1" x14ac:dyDescent="0.25">
      <c r="A93" s="32">
        <v>86</v>
      </c>
      <c r="B93" s="34" t="s">
        <v>426</v>
      </c>
      <c r="C93" s="32">
        <v>11175422</v>
      </c>
      <c r="D93" s="32" t="s">
        <v>300</v>
      </c>
      <c r="E93" s="33" t="s">
        <v>27</v>
      </c>
      <c r="F93" s="32">
        <v>59</v>
      </c>
      <c r="G93" s="32" t="s">
        <v>309</v>
      </c>
      <c r="H93" s="103">
        <v>1650000</v>
      </c>
      <c r="I93" s="37">
        <f t="shared" si="14"/>
        <v>16500000</v>
      </c>
      <c r="J93" s="31"/>
      <c r="K93" s="29"/>
    </row>
    <row r="94" spans="1:11" ht="24.95" customHeight="1" x14ac:dyDescent="0.25">
      <c r="A94" s="32">
        <v>87</v>
      </c>
      <c r="B94" s="34" t="s">
        <v>427</v>
      </c>
      <c r="C94" s="32">
        <v>11175180</v>
      </c>
      <c r="D94" s="32" t="s">
        <v>972</v>
      </c>
      <c r="E94" s="33" t="s">
        <v>988</v>
      </c>
      <c r="F94" s="32">
        <v>59</v>
      </c>
      <c r="G94" s="32" t="s">
        <v>309</v>
      </c>
      <c r="H94" s="103">
        <v>1650000</v>
      </c>
      <c r="I94" s="37">
        <f t="shared" si="14"/>
        <v>16500000</v>
      </c>
      <c r="J94" s="31"/>
      <c r="K94" s="29"/>
    </row>
    <row r="95" spans="1:11" ht="24.95" customHeight="1" x14ac:dyDescent="0.25">
      <c r="A95" s="32">
        <v>88</v>
      </c>
      <c r="B95" s="34" t="s">
        <v>428</v>
      </c>
      <c r="C95" s="32">
        <v>11174631</v>
      </c>
      <c r="D95" s="32" t="s">
        <v>317</v>
      </c>
      <c r="E95" s="33" t="s">
        <v>429</v>
      </c>
      <c r="F95" s="32">
        <v>59</v>
      </c>
      <c r="G95" s="32" t="s">
        <v>309</v>
      </c>
      <c r="H95" s="103">
        <v>1900000</v>
      </c>
      <c r="I95" s="37">
        <f t="shared" si="14"/>
        <v>19000000</v>
      </c>
      <c r="J95" s="31"/>
      <c r="K95" s="29"/>
    </row>
    <row r="96" spans="1:11" ht="24.95" customHeight="1" x14ac:dyDescent="0.25">
      <c r="A96" s="32">
        <v>89</v>
      </c>
      <c r="B96" s="34" t="s">
        <v>430</v>
      </c>
      <c r="C96" s="32">
        <v>11174198</v>
      </c>
      <c r="D96" s="32" t="s">
        <v>400</v>
      </c>
      <c r="E96" s="33" t="s">
        <v>49</v>
      </c>
      <c r="F96" s="32">
        <v>59</v>
      </c>
      <c r="G96" s="32" t="s">
        <v>309</v>
      </c>
      <c r="H96" s="103">
        <v>1650000</v>
      </c>
      <c r="I96" s="37">
        <f t="shared" si="14"/>
        <v>16500000</v>
      </c>
      <c r="J96" s="31"/>
      <c r="K96" s="29"/>
    </row>
    <row r="97" spans="1:11" ht="24.95" customHeight="1" x14ac:dyDescent="0.25">
      <c r="A97" s="32">
        <v>90</v>
      </c>
      <c r="B97" s="34" t="s">
        <v>431</v>
      </c>
      <c r="C97" s="32">
        <v>11172614</v>
      </c>
      <c r="D97" s="32" t="s">
        <v>964</v>
      </c>
      <c r="E97" s="33" t="s">
        <v>947</v>
      </c>
      <c r="F97" s="32">
        <v>59</v>
      </c>
      <c r="G97" s="32" t="s">
        <v>309</v>
      </c>
      <c r="H97" s="103">
        <v>1650000</v>
      </c>
      <c r="I97" s="37">
        <f t="shared" ref="I97:I98" si="15">H97*$J$1</f>
        <v>16500000</v>
      </c>
      <c r="J97" s="31"/>
      <c r="K97" s="29"/>
    </row>
    <row r="98" spans="1:11" ht="24.95" customHeight="1" x14ac:dyDescent="0.25">
      <c r="A98" s="32">
        <v>91</v>
      </c>
      <c r="B98" s="34" t="s">
        <v>432</v>
      </c>
      <c r="C98" s="32">
        <v>11171780</v>
      </c>
      <c r="D98" s="35" t="s">
        <v>332</v>
      </c>
      <c r="E98" s="33" t="s">
        <v>947</v>
      </c>
      <c r="F98" s="32">
        <v>59</v>
      </c>
      <c r="G98" s="32" t="s">
        <v>309</v>
      </c>
      <c r="H98" s="103">
        <v>1900000</v>
      </c>
      <c r="I98" s="37">
        <f t="shared" si="15"/>
        <v>19000000</v>
      </c>
      <c r="J98" s="31"/>
      <c r="K98" s="29"/>
    </row>
    <row r="99" spans="1:11" ht="24.95" customHeight="1" x14ac:dyDescent="0.25">
      <c r="A99" s="32">
        <v>92</v>
      </c>
      <c r="B99" s="34" t="s">
        <v>433</v>
      </c>
      <c r="C99" s="32">
        <v>11171095</v>
      </c>
      <c r="D99" s="32" t="s">
        <v>957</v>
      </c>
      <c r="E99" s="33" t="s">
        <v>475</v>
      </c>
      <c r="F99" s="32">
        <v>59</v>
      </c>
      <c r="G99" s="32" t="s">
        <v>309</v>
      </c>
      <c r="H99" s="103">
        <v>1900000</v>
      </c>
      <c r="I99" s="37">
        <f>H99*$J$1</f>
        <v>19000000</v>
      </c>
      <c r="J99" s="31"/>
      <c r="K99" s="29"/>
    </row>
    <row r="100" spans="1:11" ht="24.95" customHeight="1" x14ac:dyDescent="0.25">
      <c r="A100" s="32">
        <v>93</v>
      </c>
      <c r="B100" s="34" t="s">
        <v>434</v>
      </c>
      <c r="C100" s="32">
        <v>11171560</v>
      </c>
      <c r="D100" s="32" t="s">
        <v>336</v>
      </c>
      <c r="E100" s="33" t="s">
        <v>308</v>
      </c>
      <c r="F100" s="32">
        <v>59</v>
      </c>
      <c r="G100" s="32" t="s">
        <v>309</v>
      </c>
      <c r="H100" s="103">
        <v>1400000</v>
      </c>
      <c r="I100" s="37">
        <f>H100*$J$1</f>
        <v>14000000</v>
      </c>
      <c r="J100" s="31"/>
      <c r="K100" s="29"/>
    </row>
    <row r="101" spans="1:11" ht="24.95" customHeight="1" x14ac:dyDescent="0.25">
      <c r="A101" s="32">
        <v>94</v>
      </c>
      <c r="B101" s="34" t="s">
        <v>435</v>
      </c>
      <c r="C101" s="32">
        <v>11170508</v>
      </c>
      <c r="D101" s="35" t="s">
        <v>332</v>
      </c>
      <c r="E101" s="33" t="s">
        <v>947</v>
      </c>
      <c r="F101" s="32">
        <v>59</v>
      </c>
      <c r="G101" s="32" t="s">
        <v>309</v>
      </c>
      <c r="H101" s="103">
        <v>1900000</v>
      </c>
      <c r="I101" s="37">
        <f t="shared" ref="I101:I102" si="16">H101*$J$1</f>
        <v>19000000</v>
      </c>
      <c r="J101" s="31"/>
      <c r="K101" s="29"/>
    </row>
    <row r="102" spans="1:11" ht="24.95" customHeight="1" x14ac:dyDescent="0.25">
      <c r="A102" s="32">
        <v>95</v>
      </c>
      <c r="B102" s="34" t="s">
        <v>436</v>
      </c>
      <c r="C102" s="32">
        <v>11174640</v>
      </c>
      <c r="D102" s="35" t="s">
        <v>962</v>
      </c>
      <c r="E102" s="33" t="s">
        <v>947</v>
      </c>
      <c r="F102" s="32">
        <v>59</v>
      </c>
      <c r="G102" s="32" t="s">
        <v>309</v>
      </c>
      <c r="H102" s="103">
        <v>1650000</v>
      </c>
      <c r="I102" s="37">
        <f t="shared" si="16"/>
        <v>16500000</v>
      </c>
      <c r="J102" s="31"/>
      <c r="K102" s="29"/>
    </row>
    <row r="103" spans="1:11" ht="24.95" customHeight="1" x14ac:dyDescent="0.25">
      <c r="A103" s="32">
        <v>96</v>
      </c>
      <c r="B103" s="34" t="s">
        <v>437</v>
      </c>
      <c r="C103" s="32">
        <v>11175428</v>
      </c>
      <c r="D103" s="35" t="s">
        <v>968</v>
      </c>
      <c r="E103" s="33" t="s">
        <v>404</v>
      </c>
      <c r="F103" s="32">
        <v>59</v>
      </c>
      <c r="G103" s="32" t="s">
        <v>309</v>
      </c>
      <c r="H103" s="103">
        <v>1650000</v>
      </c>
      <c r="I103" s="37">
        <f t="shared" ref="I103:I118" si="17">H103*$J$1</f>
        <v>16500000</v>
      </c>
      <c r="J103" s="31"/>
      <c r="K103" s="29"/>
    </row>
    <row r="104" spans="1:11" ht="24.95" customHeight="1" x14ac:dyDescent="0.25">
      <c r="A104" s="32">
        <v>97</v>
      </c>
      <c r="B104" s="34" t="s">
        <v>438</v>
      </c>
      <c r="C104" s="32">
        <v>11173436</v>
      </c>
      <c r="D104" s="32" t="s">
        <v>952</v>
      </c>
      <c r="E104" s="33" t="s">
        <v>228</v>
      </c>
      <c r="F104" s="32">
        <v>59</v>
      </c>
      <c r="G104" s="32" t="s">
        <v>309</v>
      </c>
      <c r="H104" s="103">
        <v>1900000</v>
      </c>
      <c r="I104" s="37">
        <f t="shared" si="17"/>
        <v>19000000</v>
      </c>
      <c r="J104" s="31"/>
      <c r="K104" s="29"/>
    </row>
    <row r="105" spans="1:11" ht="24.95" customHeight="1" x14ac:dyDescent="0.25">
      <c r="A105" s="32">
        <v>98</v>
      </c>
      <c r="B105" s="34" t="s">
        <v>439</v>
      </c>
      <c r="C105" s="32">
        <v>11172852</v>
      </c>
      <c r="D105" s="32" t="s">
        <v>329</v>
      </c>
      <c r="E105" s="33" t="s">
        <v>989</v>
      </c>
      <c r="F105" s="32">
        <v>59</v>
      </c>
      <c r="G105" s="32" t="s">
        <v>309</v>
      </c>
      <c r="H105" s="103">
        <v>1650000</v>
      </c>
      <c r="I105" s="37">
        <f t="shared" si="17"/>
        <v>16500000</v>
      </c>
      <c r="J105" s="31"/>
      <c r="K105" s="29"/>
    </row>
    <row r="106" spans="1:11" ht="24.95" customHeight="1" x14ac:dyDescent="0.25">
      <c r="A106" s="32">
        <v>99</v>
      </c>
      <c r="B106" s="34" t="s">
        <v>440</v>
      </c>
      <c r="C106" s="32">
        <v>11176080</v>
      </c>
      <c r="D106" s="32" t="s">
        <v>317</v>
      </c>
      <c r="E106" s="33" t="s">
        <v>429</v>
      </c>
      <c r="F106" s="32">
        <v>59</v>
      </c>
      <c r="G106" s="32" t="s">
        <v>309</v>
      </c>
      <c r="H106" s="103">
        <v>1900000</v>
      </c>
      <c r="I106" s="37">
        <f t="shared" si="17"/>
        <v>19000000</v>
      </c>
      <c r="J106" s="31"/>
      <c r="K106" s="29"/>
    </row>
    <row r="107" spans="1:11" ht="24.95" customHeight="1" x14ac:dyDescent="0.25">
      <c r="A107" s="32">
        <v>100</v>
      </c>
      <c r="B107" s="34" t="s">
        <v>441</v>
      </c>
      <c r="C107" s="32">
        <v>11172137</v>
      </c>
      <c r="D107" s="32" t="s">
        <v>330</v>
      </c>
      <c r="E107" s="33" t="s">
        <v>264</v>
      </c>
      <c r="F107" s="32">
        <v>59</v>
      </c>
      <c r="G107" s="32" t="s">
        <v>309</v>
      </c>
      <c r="H107" s="103">
        <v>1650000</v>
      </c>
      <c r="I107" s="37">
        <f t="shared" si="17"/>
        <v>16500000</v>
      </c>
      <c r="J107" s="31"/>
      <c r="K107" s="29"/>
    </row>
    <row r="108" spans="1:11" ht="24.95" customHeight="1" x14ac:dyDescent="0.25">
      <c r="A108" s="32">
        <v>101</v>
      </c>
      <c r="B108" s="34" t="s">
        <v>442</v>
      </c>
      <c r="C108" s="32">
        <v>11173248</v>
      </c>
      <c r="D108" s="32" t="s">
        <v>292</v>
      </c>
      <c r="E108" s="33" t="s">
        <v>14</v>
      </c>
      <c r="F108" s="32">
        <v>59</v>
      </c>
      <c r="G108" s="32" t="s">
        <v>309</v>
      </c>
      <c r="H108" s="103">
        <v>1650000</v>
      </c>
      <c r="I108" s="37">
        <f t="shared" si="17"/>
        <v>16500000</v>
      </c>
      <c r="J108" s="31"/>
      <c r="K108" s="29"/>
    </row>
    <row r="109" spans="1:11" ht="24.95" customHeight="1" x14ac:dyDescent="0.25">
      <c r="A109" s="32">
        <v>102</v>
      </c>
      <c r="B109" s="34" t="s">
        <v>443</v>
      </c>
      <c r="C109" s="32">
        <v>11171854</v>
      </c>
      <c r="D109" s="35" t="s">
        <v>968</v>
      </c>
      <c r="E109" s="33" t="s">
        <v>987</v>
      </c>
      <c r="F109" s="32">
        <v>59</v>
      </c>
      <c r="G109" s="32" t="s">
        <v>309</v>
      </c>
      <c r="H109" s="103">
        <v>1650000</v>
      </c>
      <c r="I109" s="37">
        <f t="shared" si="17"/>
        <v>16500000</v>
      </c>
      <c r="J109" s="31"/>
      <c r="K109" s="29"/>
    </row>
    <row r="110" spans="1:11" ht="24.95" customHeight="1" x14ac:dyDescent="0.25">
      <c r="A110" s="32">
        <v>103</v>
      </c>
      <c r="B110" s="34" t="s">
        <v>444</v>
      </c>
      <c r="C110" s="32">
        <v>11172173</v>
      </c>
      <c r="D110" s="32" t="s">
        <v>63</v>
      </c>
      <c r="E110" s="33" t="s">
        <v>63</v>
      </c>
      <c r="F110" s="32">
        <v>59</v>
      </c>
      <c r="G110" s="32" t="s">
        <v>309</v>
      </c>
      <c r="H110" s="103">
        <v>1650000</v>
      </c>
      <c r="I110" s="37">
        <f t="shared" si="17"/>
        <v>16500000</v>
      </c>
      <c r="J110" s="31"/>
      <c r="K110" s="29"/>
    </row>
    <row r="111" spans="1:11" ht="24.95" customHeight="1" x14ac:dyDescent="0.25">
      <c r="A111" s="32">
        <v>104</v>
      </c>
      <c r="B111" s="34" t="s">
        <v>445</v>
      </c>
      <c r="C111" s="32">
        <v>11173411</v>
      </c>
      <c r="D111" s="35" t="s">
        <v>973</v>
      </c>
      <c r="E111" s="33" t="s">
        <v>14</v>
      </c>
      <c r="F111" s="32">
        <v>59</v>
      </c>
      <c r="G111" s="32" t="s">
        <v>309</v>
      </c>
      <c r="H111" s="103">
        <v>1650000</v>
      </c>
      <c r="I111" s="37">
        <f t="shared" si="17"/>
        <v>16500000</v>
      </c>
      <c r="J111" s="31"/>
      <c r="K111" s="29"/>
    </row>
    <row r="112" spans="1:11" ht="24.95" customHeight="1" x14ac:dyDescent="0.25">
      <c r="A112" s="32">
        <v>105</v>
      </c>
      <c r="B112" s="34" t="s">
        <v>446</v>
      </c>
      <c r="C112" s="32">
        <v>11170933</v>
      </c>
      <c r="D112" s="32" t="s">
        <v>952</v>
      </c>
      <c r="E112" s="33" t="s">
        <v>228</v>
      </c>
      <c r="F112" s="32">
        <v>59</v>
      </c>
      <c r="G112" s="32" t="s">
        <v>309</v>
      </c>
      <c r="H112" s="103">
        <v>1900000</v>
      </c>
      <c r="I112" s="37">
        <f t="shared" si="17"/>
        <v>19000000</v>
      </c>
      <c r="J112" s="31"/>
      <c r="K112" s="29"/>
    </row>
    <row r="113" spans="1:11" ht="24.95" customHeight="1" x14ac:dyDescent="0.25">
      <c r="A113" s="32">
        <v>106</v>
      </c>
      <c r="B113" s="34" t="s">
        <v>447</v>
      </c>
      <c r="C113" s="32">
        <v>11173954</v>
      </c>
      <c r="D113" s="32" t="s">
        <v>317</v>
      </c>
      <c r="E113" s="33" t="s">
        <v>429</v>
      </c>
      <c r="F113" s="32">
        <v>59</v>
      </c>
      <c r="G113" s="32" t="s">
        <v>309</v>
      </c>
      <c r="H113" s="103">
        <v>1900000</v>
      </c>
      <c r="I113" s="37">
        <f t="shared" si="17"/>
        <v>19000000</v>
      </c>
      <c r="J113" s="31"/>
      <c r="K113" s="29"/>
    </row>
    <row r="114" spans="1:11" ht="24.95" customHeight="1" x14ac:dyDescent="0.25">
      <c r="A114" s="32">
        <v>107</v>
      </c>
      <c r="B114" s="34" t="s">
        <v>448</v>
      </c>
      <c r="C114" s="32">
        <v>11176303</v>
      </c>
      <c r="D114" s="32" t="s">
        <v>329</v>
      </c>
      <c r="E114" s="33" t="s">
        <v>989</v>
      </c>
      <c r="F114" s="32">
        <v>59</v>
      </c>
      <c r="G114" s="32" t="s">
        <v>309</v>
      </c>
      <c r="H114" s="103">
        <v>1650000</v>
      </c>
      <c r="I114" s="37">
        <f t="shared" si="17"/>
        <v>16500000</v>
      </c>
      <c r="J114" s="31"/>
      <c r="K114" s="29"/>
    </row>
    <row r="115" spans="1:11" ht="24.95" customHeight="1" x14ac:dyDescent="0.25">
      <c r="A115" s="32">
        <v>108</v>
      </c>
      <c r="B115" s="34" t="s">
        <v>449</v>
      </c>
      <c r="C115" s="32">
        <v>11170709</v>
      </c>
      <c r="D115" s="32" t="s">
        <v>952</v>
      </c>
      <c r="E115" s="33" t="s">
        <v>228</v>
      </c>
      <c r="F115" s="32">
        <v>59</v>
      </c>
      <c r="G115" s="32" t="s">
        <v>309</v>
      </c>
      <c r="H115" s="103">
        <v>1900000</v>
      </c>
      <c r="I115" s="37">
        <f t="shared" si="17"/>
        <v>19000000</v>
      </c>
      <c r="J115" s="31"/>
      <c r="K115" s="29"/>
    </row>
    <row r="116" spans="1:11" ht="24.95" customHeight="1" x14ac:dyDescent="0.25">
      <c r="A116" s="32">
        <v>109</v>
      </c>
      <c r="B116" s="34" t="s">
        <v>450</v>
      </c>
      <c r="C116" s="32">
        <v>11175429</v>
      </c>
      <c r="D116" s="32" t="s">
        <v>368</v>
      </c>
      <c r="E116" s="33" t="s">
        <v>27</v>
      </c>
      <c r="F116" s="32">
        <v>59</v>
      </c>
      <c r="G116" s="32" t="s">
        <v>309</v>
      </c>
      <c r="H116" s="103">
        <v>1650000</v>
      </c>
      <c r="I116" s="37">
        <f t="shared" si="17"/>
        <v>16500000</v>
      </c>
      <c r="J116" s="31"/>
      <c r="K116" s="29"/>
    </row>
    <row r="117" spans="1:11" ht="24.95" customHeight="1" x14ac:dyDescent="0.25">
      <c r="A117" s="32">
        <v>110</v>
      </c>
      <c r="B117" s="34" t="s">
        <v>451</v>
      </c>
      <c r="C117" s="32">
        <v>11172729</v>
      </c>
      <c r="D117" s="32" t="s">
        <v>63</v>
      </c>
      <c r="E117" s="33" t="s">
        <v>211</v>
      </c>
      <c r="F117" s="32">
        <v>59</v>
      </c>
      <c r="G117" s="32" t="s">
        <v>309</v>
      </c>
      <c r="H117" s="103">
        <v>1650000</v>
      </c>
      <c r="I117" s="37">
        <f t="shared" si="17"/>
        <v>16500000</v>
      </c>
      <c r="J117" s="31"/>
      <c r="K117" s="29"/>
    </row>
    <row r="118" spans="1:11" ht="24.95" customHeight="1" x14ac:dyDescent="0.25">
      <c r="A118" s="32">
        <v>111</v>
      </c>
      <c r="B118" s="34" t="s">
        <v>452</v>
      </c>
      <c r="C118" s="32">
        <v>11170541</v>
      </c>
      <c r="D118" s="32" t="s">
        <v>971</v>
      </c>
      <c r="E118" s="33" t="s">
        <v>7</v>
      </c>
      <c r="F118" s="32">
        <v>59</v>
      </c>
      <c r="G118" s="32" t="s">
        <v>309</v>
      </c>
      <c r="H118" s="103">
        <v>1900000</v>
      </c>
      <c r="I118" s="37">
        <f t="shared" si="17"/>
        <v>19000000</v>
      </c>
      <c r="J118" s="31"/>
      <c r="K118" s="29"/>
    </row>
    <row r="119" spans="1:11" ht="24.95" customHeight="1" x14ac:dyDescent="0.25">
      <c r="A119" s="32">
        <v>112</v>
      </c>
      <c r="B119" s="34" t="s">
        <v>453</v>
      </c>
      <c r="C119" s="32">
        <v>11170066</v>
      </c>
      <c r="D119" s="32" t="s">
        <v>318</v>
      </c>
      <c r="E119" s="33" t="s">
        <v>429</v>
      </c>
      <c r="F119" s="32">
        <v>59</v>
      </c>
      <c r="G119" s="32" t="s">
        <v>309</v>
      </c>
      <c r="H119" s="103">
        <v>1900000</v>
      </c>
      <c r="I119" s="37">
        <f t="shared" ref="I119:I120" si="18">H119*$J$1</f>
        <v>19000000</v>
      </c>
      <c r="J119" s="31"/>
      <c r="K119" s="29"/>
    </row>
    <row r="120" spans="1:11" ht="24.95" customHeight="1" x14ac:dyDescent="0.25">
      <c r="A120" s="32">
        <v>113</v>
      </c>
      <c r="B120" s="34" t="s">
        <v>454</v>
      </c>
      <c r="C120" s="32">
        <v>11173619</v>
      </c>
      <c r="D120" s="32" t="s">
        <v>318</v>
      </c>
      <c r="E120" s="33" t="s">
        <v>429</v>
      </c>
      <c r="F120" s="32">
        <v>59</v>
      </c>
      <c r="G120" s="32" t="s">
        <v>309</v>
      </c>
      <c r="H120" s="103">
        <v>1900000</v>
      </c>
      <c r="I120" s="37">
        <f t="shared" si="18"/>
        <v>19000000</v>
      </c>
      <c r="J120" s="31"/>
      <c r="K120" s="29"/>
    </row>
    <row r="121" spans="1:11" ht="24.95" customHeight="1" x14ac:dyDescent="0.25">
      <c r="A121" s="32">
        <v>114</v>
      </c>
      <c r="B121" s="34" t="s">
        <v>455</v>
      </c>
      <c r="C121" s="32">
        <v>11173772</v>
      </c>
      <c r="D121" s="32" t="s">
        <v>316</v>
      </c>
      <c r="E121" s="33" t="s">
        <v>988</v>
      </c>
      <c r="F121" s="32">
        <v>59</v>
      </c>
      <c r="G121" s="32" t="s">
        <v>309</v>
      </c>
      <c r="H121" s="103">
        <v>1900000</v>
      </c>
      <c r="I121" s="37">
        <f>H121*$J$1</f>
        <v>19000000</v>
      </c>
      <c r="J121" s="31"/>
      <c r="K121" s="29"/>
    </row>
    <row r="122" spans="1:11" ht="24.95" customHeight="1" x14ac:dyDescent="0.25">
      <c r="A122" s="32">
        <v>115</v>
      </c>
      <c r="B122" s="34" t="s">
        <v>456</v>
      </c>
      <c r="C122" s="32">
        <v>11174122</v>
      </c>
      <c r="D122" s="32" t="s">
        <v>957</v>
      </c>
      <c r="E122" s="33" t="s">
        <v>475</v>
      </c>
      <c r="F122" s="32">
        <v>59</v>
      </c>
      <c r="G122" s="32" t="s">
        <v>309</v>
      </c>
      <c r="H122" s="103">
        <v>1900000</v>
      </c>
      <c r="I122" s="37">
        <f>H122*$J$1</f>
        <v>19000000</v>
      </c>
      <c r="J122" s="31"/>
      <c r="K122" s="29"/>
    </row>
    <row r="123" spans="1:11" ht="24.95" customHeight="1" x14ac:dyDescent="0.25">
      <c r="A123" s="32">
        <v>116</v>
      </c>
      <c r="B123" s="34" t="s">
        <v>457</v>
      </c>
      <c r="C123" s="32">
        <v>11172970</v>
      </c>
      <c r="D123" s="32" t="s">
        <v>974</v>
      </c>
      <c r="E123" s="33" t="s">
        <v>988</v>
      </c>
      <c r="F123" s="32">
        <v>59</v>
      </c>
      <c r="G123" s="32" t="s">
        <v>309</v>
      </c>
      <c r="H123" s="103">
        <v>1650000</v>
      </c>
      <c r="I123" s="37">
        <f t="shared" ref="I123:I124" si="19">H123*$J$1</f>
        <v>16500000</v>
      </c>
      <c r="J123" s="31"/>
      <c r="K123" s="29"/>
    </row>
    <row r="124" spans="1:11" ht="24.95" customHeight="1" x14ac:dyDescent="0.25">
      <c r="A124" s="32">
        <v>117</v>
      </c>
      <c r="B124" s="34" t="s">
        <v>458</v>
      </c>
      <c r="C124" s="32">
        <v>11173333</v>
      </c>
      <c r="D124" s="32" t="s">
        <v>316</v>
      </c>
      <c r="E124" s="33" t="s">
        <v>988</v>
      </c>
      <c r="F124" s="32">
        <v>59</v>
      </c>
      <c r="G124" s="32" t="s">
        <v>309</v>
      </c>
      <c r="H124" s="103">
        <v>1900000</v>
      </c>
      <c r="I124" s="37">
        <f t="shared" si="19"/>
        <v>19000000</v>
      </c>
      <c r="J124" s="31"/>
      <c r="K124" s="29"/>
    </row>
    <row r="125" spans="1:11" ht="24.95" customHeight="1" x14ac:dyDescent="0.25">
      <c r="A125" s="32">
        <v>118</v>
      </c>
      <c r="B125" s="34" t="s">
        <v>459</v>
      </c>
      <c r="C125" s="32">
        <v>11171839</v>
      </c>
      <c r="D125" s="32" t="s">
        <v>245</v>
      </c>
      <c r="E125" s="33" t="s">
        <v>947</v>
      </c>
      <c r="F125" s="32">
        <v>59</v>
      </c>
      <c r="G125" s="32" t="s">
        <v>309</v>
      </c>
      <c r="H125" s="103">
        <v>1650000</v>
      </c>
      <c r="I125" s="37">
        <f t="shared" ref="I125:I132" si="20">H125*$J$1</f>
        <v>16500000</v>
      </c>
      <c r="J125" s="31"/>
      <c r="K125" s="29"/>
    </row>
    <row r="126" spans="1:11" ht="24.95" customHeight="1" x14ac:dyDescent="0.25">
      <c r="A126" s="32">
        <v>119</v>
      </c>
      <c r="B126" s="34" t="s">
        <v>460</v>
      </c>
      <c r="C126" s="32">
        <v>11175102</v>
      </c>
      <c r="D126" s="32" t="s">
        <v>461</v>
      </c>
      <c r="E126" s="33" t="s">
        <v>988</v>
      </c>
      <c r="F126" s="32">
        <v>59</v>
      </c>
      <c r="G126" s="32" t="s">
        <v>309</v>
      </c>
      <c r="H126" s="103">
        <v>1650000</v>
      </c>
      <c r="I126" s="37">
        <f t="shared" si="20"/>
        <v>16500000</v>
      </c>
      <c r="J126" s="31"/>
      <c r="K126" s="29"/>
    </row>
    <row r="127" spans="1:11" ht="24.95" customHeight="1" x14ac:dyDescent="0.25">
      <c r="A127" s="32">
        <v>120</v>
      </c>
      <c r="B127" s="34" t="s">
        <v>462</v>
      </c>
      <c r="C127" s="32">
        <v>11173951</v>
      </c>
      <c r="D127" s="32" t="s">
        <v>364</v>
      </c>
      <c r="E127" s="33" t="s">
        <v>91</v>
      </c>
      <c r="F127" s="32">
        <v>59</v>
      </c>
      <c r="G127" s="32" t="s">
        <v>309</v>
      </c>
      <c r="H127" s="103">
        <v>1650000</v>
      </c>
      <c r="I127" s="37">
        <f t="shared" si="20"/>
        <v>16500000</v>
      </c>
      <c r="J127" s="31"/>
      <c r="K127" s="29"/>
    </row>
    <row r="128" spans="1:11" ht="24.95" customHeight="1" x14ac:dyDescent="0.25">
      <c r="A128" s="32">
        <v>121</v>
      </c>
      <c r="B128" s="34" t="s">
        <v>315</v>
      </c>
      <c r="C128" s="32">
        <v>11176127</v>
      </c>
      <c r="D128" s="32" t="s">
        <v>317</v>
      </c>
      <c r="E128" s="33" t="s">
        <v>429</v>
      </c>
      <c r="F128" s="32">
        <v>59</v>
      </c>
      <c r="G128" s="32" t="s">
        <v>309</v>
      </c>
      <c r="H128" s="103">
        <v>1900000</v>
      </c>
      <c r="I128" s="37">
        <f t="shared" si="20"/>
        <v>19000000</v>
      </c>
      <c r="J128" s="31"/>
      <c r="K128" s="29"/>
    </row>
    <row r="129" spans="1:11" ht="24.95" customHeight="1" x14ac:dyDescent="0.25">
      <c r="A129" s="32">
        <v>122</v>
      </c>
      <c r="B129" s="34" t="s">
        <v>463</v>
      </c>
      <c r="C129" s="32">
        <v>11172203</v>
      </c>
      <c r="D129" s="32" t="s">
        <v>322</v>
      </c>
      <c r="E129" s="33" t="s">
        <v>404</v>
      </c>
      <c r="F129" s="32">
        <v>59</v>
      </c>
      <c r="G129" s="32" t="s">
        <v>309</v>
      </c>
      <c r="H129" s="103">
        <v>1650000</v>
      </c>
      <c r="I129" s="37">
        <f t="shared" si="20"/>
        <v>16500000</v>
      </c>
      <c r="J129" s="31"/>
      <c r="K129" s="29"/>
    </row>
    <row r="130" spans="1:11" ht="24.95" customHeight="1" x14ac:dyDescent="0.25">
      <c r="A130" s="32">
        <v>123</v>
      </c>
      <c r="B130" s="34" t="s">
        <v>464</v>
      </c>
      <c r="C130" s="32">
        <v>11171159</v>
      </c>
      <c r="D130" s="32" t="s">
        <v>400</v>
      </c>
      <c r="E130" s="33" t="s">
        <v>49</v>
      </c>
      <c r="F130" s="32">
        <v>59</v>
      </c>
      <c r="G130" s="32" t="s">
        <v>309</v>
      </c>
      <c r="H130" s="103">
        <v>1650000</v>
      </c>
      <c r="I130" s="37">
        <f t="shared" si="20"/>
        <v>16500000</v>
      </c>
      <c r="J130" s="31"/>
      <c r="K130" s="29"/>
    </row>
    <row r="131" spans="1:11" ht="24.95" customHeight="1" x14ac:dyDescent="0.25">
      <c r="A131" s="32">
        <v>124</v>
      </c>
      <c r="B131" s="34" t="s">
        <v>465</v>
      </c>
      <c r="C131" s="32">
        <v>11174673</v>
      </c>
      <c r="D131" s="32" t="s">
        <v>318</v>
      </c>
      <c r="E131" s="33" t="s">
        <v>429</v>
      </c>
      <c r="F131" s="32">
        <v>59</v>
      </c>
      <c r="G131" s="32" t="s">
        <v>309</v>
      </c>
      <c r="H131" s="103">
        <v>1900000</v>
      </c>
      <c r="I131" s="37">
        <f t="shared" si="20"/>
        <v>19000000</v>
      </c>
      <c r="J131" s="31"/>
      <c r="K131" s="29"/>
    </row>
    <row r="132" spans="1:11" ht="24.95" customHeight="1" x14ac:dyDescent="0.25">
      <c r="A132" s="32">
        <v>125</v>
      </c>
      <c r="B132" s="34" t="s">
        <v>61</v>
      </c>
      <c r="C132" s="32">
        <v>11170501</v>
      </c>
      <c r="D132" s="32" t="s">
        <v>321</v>
      </c>
      <c r="E132" s="33" t="s">
        <v>211</v>
      </c>
      <c r="F132" s="32">
        <v>59</v>
      </c>
      <c r="G132" s="32" t="s">
        <v>309</v>
      </c>
      <c r="H132" s="103">
        <v>1650000</v>
      </c>
      <c r="I132" s="37">
        <f t="shared" si="20"/>
        <v>16500000</v>
      </c>
      <c r="J132" s="31"/>
      <c r="K132" s="29"/>
    </row>
    <row r="133" spans="1:11" ht="24.95" customHeight="1" x14ac:dyDescent="0.25">
      <c r="A133" s="32">
        <v>126</v>
      </c>
      <c r="B133" s="34" t="s">
        <v>466</v>
      </c>
      <c r="C133" s="32">
        <v>11170892</v>
      </c>
      <c r="D133" s="32" t="s">
        <v>331</v>
      </c>
      <c r="E133" s="33" t="s">
        <v>264</v>
      </c>
      <c r="F133" s="32">
        <v>59</v>
      </c>
      <c r="G133" s="32" t="s">
        <v>309</v>
      </c>
      <c r="H133" s="103">
        <v>1650000</v>
      </c>
      <c r="I133" s="37">
        <f t="shared" ref="I133:I134" si="21">H133*$J$1</f>
        <v>16500000</v>
      </c>
      <c r="J133" s="31"/>
      <c r="K133" s="29"/>
    </row>
    <row r="134" spans="1:11" ht="24.95" customHeight="1" x14ac:dyDescent="0.25">
      <c r="A134" s="32">
        <v>127</v>
      </c>
      <c r="B134" s="34" t="s">
        <v>467</v>
      </c>
      <c r="C134" s="32">
        <v>11174593</v>
      </c>
      <c r="D134" s="32" t="s">
        <v>331</v>
      </c>
      <c r="E134" s="33" t="s">
        <v>264</v>
      </c>
      <c r="F134" s="32">
        <v>59</v>
      </c>
      <c r="G134" s="32" t="s">
        <v>309</v>
      </c>
      <c r="H134" s="103">
        <v>1650000</v>
      </c>
      <c r="I134" s="37">
        <f t="shared" si="21"/>
        <v>16500000</v>
      </c>
      <c r="J134" s="31"/>
      <c r="K134" s="29"/>
    </row>
    <row r="135" spans="1:11" ht="24.95" customHeight="1" x14ac:dyDescent="0.25">
      <c r="A135" s="32">
        <v>128</v>
      </c>
      <c r="B135" s="34" t="s">
        <v>468</v>
      </c>
      <c r="C135" s="32">
        <v>11171760</v>
      </c>
      <c r="D135" s="32" t="s">
        <v>329</v>
      </c>
      <c r="E135" s="33" t="s">
        <v>989</v>
      </c>
      <c r="F135" s="32">
        <v>59</v>
      </c>
      <c r="G135" s="32" t="s">
        <v>309</v>
      </c>
      <c r="H135" s="103">
        <v>1650000</v>
      </c>
      <c r="I135" s="37">
        <f>H135*$J$1</f>
        <v>16500000</v>
      </c>
      <c r="J135" s="31"/>
      <c r="K135" s="29"/>
    </row>
    <row r="136" spans="1:11" ht="24.95" customHeight="1" x14ac:dyDescent="0.25">
      <c r="A136" s="32">
        <v>129</v>
      </c>
      <c r="B136" s="34" t="s">
        <v>469</v>
      </c>
      <c r="C136" s="32">
        <v>11171426</v>
      </c>
      <c r="D136" s="32" t="s">
        <v>421</v>
      </c>
      <c r="E136" s="33" t="s">
        <v>475</v>
      </c>
      <c r="F136" s="32">
        <v>59</v>
      </c>
      <c r="G136" s="32" t="s">
        <v>309</v>
      </c>
      <c r="H136" s="103">
        <v>1650000</v>
      </c>
      <c r="I136" s="37">
        <f t="shared" ref="I136:I138" si="22">H136*$J$1</f>
        <v>16500000</v>
      </c>
      <c r="J136" s="31"/>
      <c r="K136" s="29"/>
    </row>
    <row r="137" spans="1:11" ht="24.95" customHeight="1" x14ac:dyDescent="0.25">
      <c r="A137" s="32">
        <v>130</v>
      </c>
      <c r="B137" s="34" t="s">
        <v>470</v>
      </c>
      <c r="C137" s="32">
        <v>11174468</v>
      </c>
      <c r="D137" s="32" t="s">
        <v>975</v>
      </c>
      <c r="E137" s="33" t="s">
        <v>475</v>
      </c>
      <c r="F137" s="32">
        <v>59</v>
      </c>
      <c r="G137" s="32" t="s">
        <v>309</v>
      </c>
      <c r="H137" s="103">
        <v>1900000</v>
      </c>
      <c r="I137" s="37">
        <f t="shared" si="22"/>
        <v>19000000</v>
      </c>
      <c r="J137" s="31"/>
      <c r="K137" s="29"/>
    </row>
    <row r="138" spans="1:11" ht="24.95" customHeight="1" x14ac:dyDescent="0.25">
      <c r="A138" s="32">
        <v>131</v>
      </c>
      <c r="B138" s="34" t="s">
        <v>471</v>
      </c>
      <c r="C138" s="32">
        <v>11175260</v>
      </c>
      <c r="D138" s="32" t="s">
        <v>957</v>
      </c>
      <c r="E138" s="33" t="s">
        <v>475</v>
      </c>
      <c r="F138" s="32">
        <v>59</v>
      </c>
      <c r="G138" s="32" t="s">
        <v>309</v>
      </c>
      <c r="H138" s="103">
        <v>1900000</v>
      </c>
      <c r="I138" s="37">
        <f t="shared" si="22"/>
        <v>19000000</v>
      </c>
      <c r="J138" s="31"/>
      <c r="K138" s="29"/>
    </row>
    <row r="139" spans="1:11" ht="24.95" customHeight="1" x14ac:dyDescent="0.25">
      <c r="A139" s="32">
        <v>132</v>
      </c>
      <c r="B139" s="34" t="s">
        <v>472</v>
      </c>
      <c r="C139" s="32">
        <v>11173209</v>
      </c>
      <c r="D139" s="35" t="s">
        <v>962</v>
      </c>
      <c r="E139" s="33" t="s">
        <v>947</v>
      </c>
      <c r="F139" s="32">
        <v>59</v>
      </c>
      <c r="G139" s="32" t="s">
        <v>309</v>
      </c>
      <c r="H139" s="103">
        <v>1650000</v>
      </c>
      <c r="I139" s="37">
        <f t="shared" ref="I139:I156" si="23">H139*$J$1</f>
        <v>16500000</v>
      </c>
      <c r="J139" s="31"/>
      <c r="K139" s="29"/>
    </row>
    <row r="140" spans="1:11" ht="24.95" customHeight="1" x14ac:dyDescent="0.25">
      <c r="A140" s="32">
        <v>133</v>
      </c>
      <c r="B140" s="34" t="s">
        <v>473</v>
      </c>
      <c r="C140" s="32">
        <v>11174532</v>
      </c>
      <c r="D140" s="32" t="s">
        <v>320</v>
      </c>
      <c r="E140" s="33" t="s">
        <v>27</v>
      </c>
      <c r="F140" s="32">
        <v>59</v>
      </c>
      <c r="G140" s="32" t="s">
        <v>309</v>
      </c>
      <c r="H140" s="103">
        <v>1650000</v>
      </c>
      <c r="I140" s="37">
        <f t="shared" si="23"/>
        <v>16500000</v>
      </c>
      <c r="J140" s="31"/>
      <c r="K140" s="29"/>
    </row>
    <row r="141" spans="1:11" ht="24.95" customHeight="1" x14ac:dyDescent="0.25">
      <c r="A141" s="32">
        <v>134</v>
      </c>
      <c r="B141" s="34" t="s">
        <v>474</v>
      </c>
      <c r="C141" s="32">
        <v>11180837</v>
      </c>
      <c r="D141" s="32" t="s">
        <v>957</v>
      </c>
      <c r="E141" s="33" t="s">
        <v>475</v>
      </c>
      <c r="F141" s="32">
        <v>60</v>
      </c>
      <c r="G141" s="32" t="s">
        <v>309</v>
      </c>
      <c r="H141" s="103">
        <v>1900000</v>
      </c>
      <c r="I141" s="37">
        <f t="shared" si="23"/>
        <v>19000000</v>
      </c>
      <c r="J141" s="31"/>
      <c r="K141" s="29"/>
    </row>
    <row r="142" spans="1:11" ht="24.95" customHeight="1" x14ac:dyDescent="0.25">
      <c r="A142" s="32">
        <v>135</v>
      </c>
      <c r="B142" s="34" t="s">
        <v>476</v>
      </c>
      <c r="C142" s="32">
        <v>11181721</v>
      </c>
      <c r="D142" s="32" t="s">
        <v>423</v>
      </c>
      <c r="E142" s="33" t="s">
        <v>946</v>
      </c>
      <c r="F142" s="32">
        <v>60</v>
      </c>
      <c r="G142" s="32" t="s">
        <v>309</v>
      </c>
      <c r="H142" s="103">
        <v>1400000</v>
      </c>
      <c r="I142" s="37">
        <f t="shared" si="23"/>
        <v>14000000</v>
      </c>
      <c r="J142" s="31"/>
      <c r="K142" s="29"/>
    </row>
    <row r="143" spans="1:11" ht="24.95" customHeight="1" x14ac:dyDescent="0.25">
      <c r="A143" s="32">
        <v>136</v>
      </c>
      <c r="B143" s="34" t="s">
        <v>477</v>
      </c>
      <c r="C143" s="32">
        <v>11180304</v>
      </c>
      <c r="D143" s="32" t="s">
        <v>350</v>
      </c>
      <c r="E143" s="33" t="s">
        <v>988</v>
      </c>
      <c r="F143" s="32">
        <v>60</v>
      </c>
      <c r="G143" s="32" t="s">
        <v>309</v>
      </c>
      <c r="H143" s="103">
        <v>1900000</v>
      </c>
      <c r="I143" s="37">
        <f t="shared" si="23"/>
        <v>19000000</v>
      </c>
      <c r="J143" s="31"/>
      <c r="K143" s="29"/>
    </row>
    <row r="144" spans="1:11" ht="24.95" customHeight="1" x14ac:dyDescent="0.25">
      <c r="A144" s="32">
        <v>137</v>
      </c>
      <c r="B144" s="34" t="s">
        <v>478</v>
      </c>
      <c r="C144" s="32">
        <v>11184032</v>
      </c>
      <c r="D144" s="32" t="s">
        <v>336</v>
      </c>
      <c r="E144" s="33" t="s">
        <v>308</v>
      </c>
      <c r="F144" s="32">
        <v>60</v>
      </c>
      <c r="G144" s="32" t="s">
        <v>309</v>
      </c>
      <c r="H144" s="103">
        <v>1400000</v>
      </c>
      <c r="I144" s="37">
        <f t="shared" si="23"/>
        <v>14000000</v>
      </c>
      <c r="J144" s="31"/>
      <c r="K144" s="29"/>
    </row>
    <row r="145" spans="1:11" ht="24.95" customHeight="1" x14ac:dyDescent="0.25">
      <c r="A145" s="32">
        <v>138</v>
      </c>
      <c r="B145" s="34" t="s">
        <v>479</v>
      </c>
      <c r="C145" s="32">
        <v>11180874</v>
      </c>
      <c r="D145" s="32" t="s">
        <v>976</v>
      </c>
      <c r="E145" s="33" t="s">
        <v>946</v>
      </c>
      <c r="F145" s="32">
        <v>60</v>
      </c>
      <c r="G145" s="32" t="s">
        <v>309</v>
      </c>
      <c r="H145" s="103">
        <v>1400000</v>
      </c>
      <c r="I145" s="37">
        <f t="shared" si="23"/>
        <v>14000000</v>
      </c>
      <c r="J145" s="31"/>
      <c r="K145" s="29"/>
    </row>
    <row r="146" spans="1:11" ht="24.95" customHeight="1" x14ac:dyDescent="0.25">
      <c r="A146" s="32">
        <v>139</v>
      </c>
      <c r="B146" s="34" t="s">
        <v>480</v>
      </c>
      <c r="C146" s="32">
        <v>11166240</v>
      </c>
      <c r="D146" s="35" t="s">
        <v>332</v>
      </c>
      <c r="E146" s="33" t="s">
        <v>947</v>
      </c>
      <c r="F146" s="32">
        <v>58</v>
      </c>
      <c r="G146" s="32" t="s">
        <v>314</v>
      </c>
      <c r="H146" s="103">
        <v>1900000</v>
      </c>
      <c r="I146" s="37">
        <f t="shared" si="23"/>
        <v>19000000</v>
      </c>
      <c r="J146" s="31"/>
      <c r="K146" s="29"/>
    </row>
    <row r="147" spans="1:11" ht="24.95" customHeight="1" x14ac:dyDescent="0.25">
      <c r="A147" s="32">
        <v>140</v>
      </c>
      <c r="B147" s="34" t="s">
        <v>481</v>
      </c>
      <c r="C147" s="32">
        <v>11183845</v>
      </c>
      <c r="D147" s="32" t="s">
        <v>482</v>
      </c>
      <c r="E147" s="33" t="s">
        <v>14</v>
      </c>
      <c r="F147" s="32">
        <v>60</v>
      </c>
      <c r="G147" s="32" t="s">
        <v>309</v>
      </c>
      <c r="H147" s="103">
        <v>1650000</v>
      </c>
      <c r="I147" s="37">
        <f t="shared" si="23"/>
        <v>16500000</v>
      </c>
      <c r="J147" s="31"/>
      <c r="K147" s="29"/>
    </row>
    <row r="148" spans="1:11" ht="24.95" customHeight="1" x14ac:dyDescent="0.25">
      <c r="A148" s="32">
        <v>141</v>
      </c>
      <c r="B148" s="34" t="s">
        <v>483</v>
      </c>
      <c r="C148" s="32">
        <v>11182574</v>
      </c>
      <c r="D148" s="32" t="s">
        <v>954</v>
      </c>
      <c r="E148" s="33" t="s">
        <v>946</v>
      </c>
      <c r="F148" s="32">
        <v>60</v>
      </c>
      <c r="G148" s="32" t="s">
        <v>309</v>
      </c>
      <c r="H148" s="103">
        <v>1400000</v>
      </c>
      <c r="I148" s="37">
        <f t="shared" si="23"/>
        <v>14000000</v>
      </c>
      <c r="J148" s="31"/>
      <c r="K148" s="29"/>
    </row>
    <row r="149" spans="1:11" ht="24.95" customHeight="1" x14ac:dyDescent="0.25">
      <c r="A149" s="32">
        <v>142</v>
      </c>
      <c r="B149" s="34" t="s">
        <v>484</v>
      </c>
      <c r="C149" s="32">
        <v>11171569</v>
      </c>
      <c r="D149" s="32" t="s">
        <v>961</v>
      </c>
      <c r="E149" s="33" t="s">
        <v>7</v>
      </c>
      <c r="F149" s="32">
        <v>59</v>
      </c>
      <c r="G149" s="32" t="s">
        <v>309</v>
      </c>
      <c r="H149" s="103">
        <v>1650000</v>
      </c>
      <c r="I149" s="37">
        <f t="shared" si="23"/>
        <v>16500000</v>
      </c>
      <c r="J149" s="31"/>
      <c r="K149" s="29"/>
    </row>
    <row r="150" spans="1:11" ht="24.95" customHeight="1" x14ac:dyDescent="0.25">
      <c r="A150" s="32">
        <v>143</v>
      </c>
      <c r="B150" s="34" t="s">
        <v>485</v>
      </c>
      <c r="C150" s="32">
        <v>11183596</v>
      </c>
      <c r="D150" s="32" t="s">
        <v>147</v>
      </c>
      <c r="E150" s="33" t="s">
        <v>475</v>
      </c>
      <c r="F150" s="32">
        <v>60</v>
      </c>
      <c r="G150" s="32" t="s">
        <v>309</v>
      </c>
      <c r="H150" s="103">
        <v>1650000</v>
      </c>
      <c r="I150" s="37">
        <f t="shared" si="23"/>
        <v>16500000</v>
      </c>
      <c r="J150" s="31"/>
      <c r="K150" s="29"/>
    </row>
    <row r="151" spans="1:11" ht="24.95" customHeight="1" x14ac:dyDescent="0.25">
      <c r="A151" s="32">
        <v>144</v>
      </c>
      <c r="B151" s="34" t="s">
        <v>486</v>
      </c>
      <c r="C151" s="32">
        <v>11181703</v>
      </c>
      <c r="D151" s="32" t="s">
        <v>977</v>
      </c>
      <c r="E151" s="33" t="s">
        <v>289</v>
      </c>
      <c r="F151" s="32">
        <v>60</v>
      </c>
      <c r="G151" s="32" t="s">
        <v>309</v>
      </c>
      <c r="H151" s="103">
        <v>1650000</v>
      </c>
      <c r="I151" s="37">
        <f t="shared" si="23"/>
        <v>16500000</v>
      </c>
      <c r="J151" s="31"/>
      <c r="K151" s="29"/>
    </row>
    <row r="152" spans="1:11" ht="24.95" customHeight="1" x14ac:dyDescent="0.25">
      <c r="A152" s="32">
        <v>145</v>
      </c>
      <c r="B152" s="34" t="s">
        <v>487</v>
      </c>
      <c r="C152" s="32">
        <v>11181917</v>
      </c>
      <c r="D152" s="32" t="s">
        <v>960</v>
      </c>
      <c r="E152" s="33" t="s">
        <v>27</v>
      </c>
      <c r="F152" s="32">
        <v>60</v>
      </c>
      <c r="G152" s="32" t="s">
        <v>309</v>
      </c>
      <c r="H152" s="103">
        <v>1650000</v>
      </c>
      <c r="I152" s="37">
        <f t="shared" si="23"/>
        <v>16500000</v>
      </c>
      <c r="J152" s="31"/>
      <c r="K152" s="29"/>
    </row>
    <row r="153" spans="1:11" ht="24.95" customHeight="1" x14ac:dyDescent="0.25">
      <c r="A153" s="32">
        <v>146</v>
      </c>
      <c r="B153" s="34" t="s">
        <v>488</v>
      </c>
      <c r="C153" s="32">
        <v>11182262</v>
      </c>
      <c r="D153" s="32" t="s">
        <v>40</v>
      </c>
      <c r="E153" s="33" t="s">
        <v>475</v>
      </c>
      <c r="F153" s="32">
        <v>60</v>
      </c>
      <c r="G153" s="32" t="s">
        <v>309</v>
      </c>
      <c r="H153" s="103">
        <v>1900000</v>
      </c>
      <c r="I153" s="37">
        <f t="shared" si="23"/>
        <v>19000000</v>
      </c>
      <c r="J153" s="31"/>
      <c r="K153" s="29"/>
    </row>
    <row r="154" spans="1:11" ht="24.95" customHeight="1" x14ac:dyDescent="0.25">
      <c r="A154" s="32">
        <v>147</v>
      </c>
      <c r="B154" s="34" t="s">
        <v>489</v>
      </c>
      <c r="C154" s="32">
        <v>11186020</v>
      </c>
      <c r="D154" s="32" t="s">
        <v>978</v>
      </c>
      <c r="E154" s="33" t="s">
        <v>7</v>
      </c>
      <c r="F154" s="32">
        <v>60</v>
      </c>
      <c r="G154" s="32" t="s">
        <v>309</v>
      </c>
      <c r="H154" s="103">
        <v>1900000</v>
      </c>
      <c r="I154" s="37">
        <f t="shared" si="23"/>
        <v>19000000</v>
      </c>
      <c r="J154" s="31"/>
      <c r="K154" s="29"/>
    </row>
    <row r="155" spans="1:11" ht="24.95" customHeight="1" x14ac:dyDescent="0.25">
      <c r="A155" s="32">
        <v>148</v>
      </c>
      <c r="B155" s="34" t="s">
        <v>490</v>
      </c>
      <c r="C155" s="32">
        <v>11186220</v>
      </c>
      <c r="D155" s="32" t="s">
        <v>979</v>
      </c>
      <c r="E155" s="33" t="s">
        <v>475</v>
      </c>
      <c r="F155" s="32">
        <v>60</v>
      </c>
      <c r="G155" s="32" t="s">
        <v>309</v>
      </c>
      <c r="H155" s="103">
        <v>1900000</v>
      </c>
      <c r="I155" s="37">
        <f t="shared" si="23"/>
        <v>19000000</v>
      </c>
      <c r="J155" s="31"/>
      <c r="K155" s="29"/>
    </row>
    <row r="156" spans="1:11" ht="24.95" customHeight="1" x14ac:dyDescent="0.25">
      <c r="A156" s="32">
        <v>149</v>
      </c>
      <c r="B156" s="34" t="s">
        <v>491</v>
      </c>
      <c r="C156" s="32">
        <v>11166000</v>
      </c>
      <c r="D156" s="32" t="s">
        <v>980</v>
      </c>
      <c r="E156" s="33" t="s">
        <v>63</v>
      </c>
      <c r="F156" s="32">
        <v>58</v>
      </c>
      <c r="G156" s="32" t="s">
        <v>309</v>
      </c>
      <c r="H156" s="103">
        <v>1650000</v>
      </c>
      <c r="I156" s="37">
        <f t="shared" si="23"/>
        <v>16500000</v>
      </c>
      <c r="J156" s="31"/>
      <c r="K156" s="29"/>
    </row>
    <row r="157" spans="1:11" ht="24.95" customHeight="1" x14ac:dyDescent="0.25">
      <c r="A157" s="32">
        <v>150</v>
      </c>
      <c r="B157" s="34" t="s">
        <v>492</v>
      </c>
      <c r="C157" s="32">
        <v>11183269</v>
      </c>
      <c r="D157" s="32" t="s">
        <v>493</v>
      </c>
      <c r="E157" s="33" t="s">
        <v>475</v>
      </c>
      <c r="F157" s="32">
        <v>60</v>
      </c>
      <c r="G157" s="32" t="s">
        <v>309</v>
      </c>
      <c r="H157" s="103">
        <v>1900000</v>
      </c>
      <c r="I157" s="37">
        <f t="shared" ref="I157:I158" si="24">H157*$J$1</f>
        <v>19000000</v>
      </c>
      <c r="J157" s="31"/>
      <c r="K157" s="29"/>
    </row>
    <row r="158" spans="1:11" ht="24.95" customHeight="1" x14ac:dyDescent="0.25">
      <c r="A158" s="32">
        <v>151</v>
      </c>
      <c r="B158" s="34" t="s">
        <v>494</v>
      </c>
      <c r="C158" s="32">
        <v>11185073</v>
      </c>
      <c r="D158" s="32" t="s">
        <v>159</v>
      </c>
      <c r="E158" s="33" t="s">
        <v>475</v>
      </c>
      <c r="F158" s="32">
        <v>60</v>
      </c>
      <c r="G158" s="32" t="s">
        <v>309</v>
      </c>
      <c r="H158" s="103">
        <v>1650000</v>
      </c>
      <c r="I158" s="37">
        <f t="shared" si="24"/>
        <v>16500000</v>
      </c>
      <c r="J158" s="31"/>
      <c r="K158" s="29"/>
    </row>
    <row r="159" spans="1:11" ht="24.95" customHeight="1" x14ac:dyDescent="0.25">
      <c r="A159" s="32">
        <v>152</v>
      </c>
      <c r="B159" s="34" t="s">
        <v>370</v>
      </c>
      <c r="C159" s="32">
        <v>13180004</v>
      </c>
      <c r="D159" s="32" t="s">
        <v>495</v>
      </c>
      <c r="E159" s="33" t="s">
        <v>429</v>
      </c>
      <c r="F159" s="32">
        <v>59</v>
      </c>
      <c r="G159" s="32" t="s">
        <v>309</v>
      </c>
      <c r="H159" s="103">
        <v>1900000</v>
      </c>
      <c r="I159" s="37">
        <f>H159*$J$1</f>
        <v>19000000</v>
      </c>
      <c r="J159" s="31"/>
      <c r="K159" s="29"/>
    </row>
    <row r="160" spans="1:11" ht="24.95" customHeight="1" x14ac:dyDescent="0.25">
      <c r="A160" s="32">
        <v>153</v>
      </c>
      <c r="B160" s="34" t="s">
        <v>496</v>
      </c>
      <c r="C160" s="32">
        <v>11185267</v>
      </c>
      <c r="D160" s="32" t="s">
        <v>497</v>
      </c>
      <c r="E160" s="33" t="s">
        <v>475</v>
      </c>
      <c r="F160" s="32">
        <v>60</v>
      </c>
      <c r="G160" s="32" t="s">
        <v>309</v>
      </c>
      <c r="H160" s="103">
        <v>1900000</v>
      </c>
      <c r="I160" s="37">
        <f t="shared" ref="I160:I161" si="25">H160*$J$1</f>
        <v>19000000</v>
      </c>
      <c r="J160" s="31"/>
      <c r="K160" s="29"/>
    </row>
    <row r="161" spans="1:11" ht="24.95" customHeight="1" x14ac:dyDescent="0.25">
      <c r="A161" s="32">
        <v>154</v>
      </c>
      <c r="B161" s="34" t="s">
        <v>498</v>
      </c>
      <c r="C161" s="32">
        <v>11184754</v>
      </c>
      <c r="D161" s="32" t="s">
        <v>43</v>
      </c>
      <c r="E161" s="33" t="s">
        <v>475</v>
      </c>
      <c r="F161" s="32">
        <v>60</v>
      </c>
      <c r="G161" s="32" t="s">
        <v>309</v>
      </c>
      <c r="H161" s="103">
        <v>1900000</v>
      </c>
      <c r="I161" s="37">
        <f t="shared" si="25"/>
        <v>19000000</v>
      </c>
      <c r="J161" s="31"/>
      <c r="K161" s="29"/>
    </row>
    <row r="162" spans="1:11" ht="24.95" customHeight="1" x14ac:dyDescent="0.25">
      <c r="A162" s="32">
        <v>155</v>
      </c>
      <c r="B162" s="34" t="s">
        <v>499</v>
      </c>
      <c r="C162" s="32">
        <v>11172427</v>
      </c>
      <c r="D162" s="32" t="s">
        <v>368</v>
      </c>
      <c r="E162" s="33" t="s">
        <v>27</v>
      </c>
      <c r="F162" s="32">
        <v>59</v>
      </c>
      <c r="G162" s="32" t="s">
        <v>309</v>
      </c>
      <c r="H162" s="103">
        <v>1650000</v>
      </c>
      <c r="I162" s="37">
        <f t="shared" ref="I162:I186" si="26">H162*$J$1</f>
        <v>16500000</v>
      </c>
      <c r="J162" s="31"/>
      <c r="K162" s="29"/>
    </row>
    <row r="163" spans="1:11" ht="24.95" customHeight="1" x14ac:dyDescent="0.25">
      <c r="A163" s="32">
        <v>156</v>
      </c>
      <c r="B163" s="34" t="s">
        <v>327</v>
      </c>
      <c r="C163" s="32">
        <v>11173425</v>
      </c>
      <c r="D163" s="32" t="s">
        <v>336</v>
      </c>
      <c r="E163" s="33" t="s">
        <v>308</v>
      </c>
      <c r="F163" s="32">
        <v>59</v>
      </c>
      <c r="G163" s="32" t="s">
        <v>309</v>
      </c>
      <c r="H163" s="103">
        <v>1400000</v>
      </c>
      <c r="I163" s="37">
        <f t="shared" si="26"/>
        <v>14000000</v>
      </c>
      <c r="J163" s="31"/>
      <c r="K163" s="29"/>
    </row>
    <row r="164" spans="1:11" ht="24.95" customHeight="1" x14ac:dyDescent="0.25">
      <c r="A164" s="32">
        <v>157</v>
      </c>
      <c r="B164" s="34" t="s">
        <v>500</v>
      </c>
      <c r="C164" s="32">
        <v>11182794</v>
      </c>
      <c r="D164" s="32" t="s">
        <v>981</v>
      </c>
      <c r="E164" s="33" t="s">
        <v>404</v>
      </c>
      <c r="F164" s="32">
        <v>60</v>
      </c>
      <c r="G164" s="32" t="s">
        <v>309</v>
      </c>
      <c r="H164" s="103">
        <v>1650000</v>
      </c>
      <c r="I164" s="37">
        <f t="shared" si="26"/>
        <v>16500000</v>
      </c>
      <c r="J164" s="31"/>
      <c r="K164" s="29"/>
    </row>
    <row r="165" spans="1:11" ht="24.95" customHeight="1" x14ac:dyDescent="0.25">
      <c r="A165" s="32">
        <v>158</v>
      </c>
      <c r="B165" s="34" t="s">
        <v>501</v>
      </c>
      <c r="C165" s="32">
        <v>11181932</v>
      </c>
      <c r="D165" s="32" t="s">
        <v>967</v>
      </c>
      <c r="E165" s="33" t="s">
        <v>7</v>
      </c>
      <c r="F165" s="32">
        <v>60</v>
      </c>
      <c r="G165" s="32" t="s">
        <v>309</v>
      </c>
      <c r="H165" s="103">
        <v>1900000</v>
      </c>
      <c r="I165" s="37">
        <f t="shared" si="26"/>
        <v>19000000</v>
      </c>
      <c r="J165" s="31"/>
      <c r="K165" s="29"/>
    </row>
    <row r="166" spans="1:11" ht="24.95" customHeight="1" x14ac:dyDescent="0.25">
      <c r="A166" s="32">
        <v>159</v>
      </c>
      <c r="B166" s="34" t="s">
        <v>502</v>
      </c>
      <c r="C166" s="32">
        <v>11184404</v>
      </c>
      <c r="D166" s="32" t="s">
        <v>40</v>
      </c>
      <c r="E166" s="33" t="s">
        <v>404</v>
      </c>
      <c r="F166" s="32">
        <v>60</v>
      </c>
      <c r="G166" s="32" t="s">
        <v>309</v>
      </c>
      <c r="H166" s="103">
        <v>1650000</v>
      </c>
      <c r="I166" s="37">
        <f t="shared" si="26"/>
        <v>16500000</v>
      </c>
      <c r="J166" s="31"/>
      <c r="K166" s="29"/>
    </row>
    <row r="167" spans="1:11" ht="24.95" customHeight="1" x14ac:dyDescent="0.25">
      <c r="A167" s="32">
        <v>160</v>
      </c>
      <c r="B167" s="34" t="s">
        <v>503</v>
      </c>
      <c r="C167" s="32">
        <v>11183566</v>
      </c>
      <c r="D167" s="32" t="s">
        <v>982</v>
      </c>
      <c r="E167" s="33" t="s">
        <v>264</v>
      </c>
      <c r="F167" s="32">
        <v>60</v>
      </c>
      <c r="G167" s="32" t="s">
        <v>309</v>
      </c>
      <c r="H167" s="103">
        <v>1650000</v>
      </c>
      <c r="I167" s="37">
        <f t="shared" si="26"/>
        <v>16500000</v>
      </c>
      <c r="J167" s="31"/>
      <c r="K167" s="29"/>
    </row>
    <row r="168" spans="1:11" ht="24.95" customHeight="1" x14ac:dyDescent="0.25">
      <c r="A168" s="32">
        <v>161</v>
      </c>
      <c r="B168" s="34" t="s">
        <v>504</v>
      </c>
      <c r="C168" s="32">
        <v>11174021</v>
      </c>
      <c r="D168" s="32" t="s">
        <v>245</v>
      </c>
      <c r="E168" s="33" t="s">
        <v>947</v>
      </c>
      <c r="F168" s="32">
        <v>59</v>
      </c>
      <c r="G168" s="32" t="s">
        <v>309</v>
      </c>
      <c r="H168" s="103">
        <v>1650000</v>
      </c>
      <c r="I168" s="37">
        <f t="shared" si="26"/>
        <v>16500000</v>
      </c>
      <c r="J168" s="31"/>
      <c r="K168" s="29"/>
    </row>
    <row r="169" spans="1:11" ht="24.95" customHeight="1" x14ac:dyDescent="0.25">
      <c r="A169" s="32">
        <v>162</v>
      </c>
      <c r="B169" s="34" t="s">
        <v>505</v>
      </c>
      <c r="C169" s="32">
        <v>11181509</v>
      </c>
      <c r="D169" s="32" t="s">
        <v>145</v>
      </c>
      <c r="E169" s="33" t="s">
        <v>7</v>
      </c>
      <c r="F169" s="32">
        <v>60</v>
      </c>
      <c r="G169" s="32" t="s">
        <v>309</v>
      </c>
      <c r="H169" s="103">
        <v>1650000</v>
      </c>
      <c r="I169" s="37">
        <f t="shared" si="26"/>
        <v>16500000</v>
      </c>
      <c r="J169" s="31"/>
      <c r="K169" s="29"/>
    </row>
    <row r="170" spans="1:11" ht="24.95" customHeight="1" x14ac:dyDescent="0.25">
      <c r="A170" s="32">
        <v>163</v>
      </c>
      <c r="B170" s="34" t="s">
        <v>506</v>
      </c>
      <c r="C170" s="32">
        <v>11182146</v>
      </c>
      <c r="D170" s="32" t="s">
        <v>983</v>
      </c>
      <c r="E170" s="33" t="s">
        <v>946</v>
      </c>
      <c r="F170" s="32">
        <v>60</v>
      </c>
      <c r="G170" s="32" t="s">
        <v>309</v>
      </c>
      <c r="H170" s="103">
        <v>1400000</v>
      </c>
      <c r="I170" s="37">
        <f t="shared" si="26"/>
        <v>14000000</v>
      </c>
      <c r="J170" s="31"/>
      <c r="K170" s="29"/>
    </row>
    <row r="171" spans="1:11" ht="24.95" customHeight="1" x14ac:dyDescent="0.25">
      <c r="A171" s="32">
        <v>164</v>
      </c>
      <c r="B171" s="34" t="s">
        <v>507</v>
      </c>
      <c r="C171" s="32">
        <v>11184388</v>
      </c>
      <c r="D171" s="32" t="s">
        <v>984</v>
      </c>
      <c r="E171" s="33" t="s">
        <v>63</v>
      </c>
      <c r="F171" s="32">
        <v>60</v>
      </c>
      <c r="G171" s="32" t="s">
        <v>309</v>
      </c>
      <c r="H171" s="103">
        <v>1650000</v>
      </c>
      <c r="I171" s="37">
        <f t="shared" si="26"/>
        <v>16500000</v>
      </c>
      <c r="J171" s="31"/>
      <c r="K171" s="29"/>
    </row>
    <row r="172" spans="1:11" ht="24.95" customHeight="1" x14ac:dyDescent="0.25">
      <c r="A172" s="32">
        <v>165</v>
      </c>
      <c r="B172" s="34" t="s">
        <v>508</v>
      </c>
      <c r="C172" s="32">
        <v>11185061</v>
      </c>
      <c r="D172" s="32" t="s">
        <v>985</v>
      </c>
      <c r="E172" s="33" t="s">
        <v>988</v>
      </c>
      <c r="F172" s="32">
        <v>60</v>
      </c>
      <c r="G172" s="32" t="s">
        <v>309</v>
      </c>
      <c r="H172" s="103">
        <v>1650000</v>
      </c>
      <c r="I172" s="37">
        <f t="shared" si="26"/>
        <v>16500000</v>
      </c>
      <c r="J172" s="31"/>
      <c r="K172" s="29"/>
    </row>
    <row r="173" spans="1:11" ht="24.95" customHeight="1" x14ac:dyDescent="0.25">
      <c r="A173" s="32">
        <v>166</v>
      </c>
      <c r="B173" s="34" t="s">
        <v>509</v>
      </c>
      <c r="C173" s="32">
        <v>13180001</v>
      </c>
      <c r="D173" s="32" t="s">
        <v>510</v>
      </c>
      <c r="E173" s="33" t="s">
        <v>429</v>
      </c>
      <c r="F173" s="32">
        <v>59</v>
      </c>
      <c r="G173" s="32" t="s">
        <v>309</v>
      </c>
      <c r="H173" s="103">
        <v>1900000</v>
      </c>
      <c r="I173" s="37">
        <f t="shared" si="26"/>
        <v>19000000</v>
      </c>
      <c r="J173" s="31"/>
      <c r="K173" s="29"/>
    </row>
    <row r="174" spans="1:11" ht="24.95" customHeight="1" x14ac:dyDescent="0.25">
      <c r="A174" s="32">
        <v>167</v>
      </c>
      <c r="B174" s="34" t="s">
        <v>511</v>
      </c>
      <c r="C174" s="32">
        <v>11181218</v>
      </c>
      <c r="D174" s="32" t="s">
        <v>512</v>
      </c>
      <c r="E174" s="33" t="s">
        <v>49</v>
      </c>
      <c r="F174" s="32">
        <v>60</v>
      </c>
      <c r="G174" s="32" t="s">
        <v>309</v>
      </c>
      <c r="H174" s="103">
        <v>1650000</v>
      </c>
      <c r="I174" s="37">
        <f t="shared" si="26"/>
        <v>16500000</v>
      </c>
      <c r="J174" s="31"/>
      <c r="K174" s="29"/>
    </row>
    <row r="175" spans="1:11" ht="24.95" customHeight="1" x14ac:dyDescent="0.25">
      <c r="A175" s="32">
        <v>168</v>
      </c>
      <c r="B175" s="34" t="s">
        <v>514</v>
      </c>
      <c r="C175" s="32">
        <v>11184534</v>
      </c>
      <c r="D175" s="32" t="s">
        <v>515</v>
      </c>
      <c r="E175" s="33" t="s">
        <v>947</v>
      </c>
      <c r="F175" s="32">
        <v>60</v>
      </c>
      <c r="G175" s="32" t="s">
        <v>309</v>
      </c>
      <c r="H175" s="103">
        <v>1650000</v>
      </c>
      <c r="I175" s="37">
        <f t="shared" si="26"/>
        <v>16500000</v>
      </c>
      <c r="J175" s="31"/>
      <c r="K175" s="29"/>
    </row>
    <row r="176" spans="1:11" ht="24.95" customHeight="1" x14ac:dyDescent="0.25">
      <c r="A176" s="32">
        <v>169</v>
      </c>
      <c r="B176" s="34" t="s">
        <v>516</v>
      </c>
      <c r="C176" s="32">
        <v>11183958</v>
      </c>
      <c r="D176" s="32" t="s">
        <v>986</v>
      </c>
      <c r="E176" s="33" t="s">
        <v>6</v>
      </c>
      <c r="F176" s="32">
        <v>60</v>
      </c>
      <c r="G176" s="32" t="s">
        <v>309</v>
      </c>
      <c r="H176" s="103">
        <v>1650000</v>
      </c>
      <c r="I176" s="37">
        <f t="shared" si="26"/>
        <v>16500000</v>
      </c>
      <c r="J176" s="31"/>
      <c r="K176" s="29"/>
    </row>
    <row r="177" spans="1:11" ht="24.95" customHeight="1" x14ac:dyDescent="0.25">
      <c r="A177" s="32">
        <v>170</v>
      </c>
      <c r="B177" s="34" t="s">
        <v>517</v>
      </c>
      <c r="C177" s="32">
        <v>11184852</v>
      </c>
      <c r="D177" s="32" t="s">
        <v>518</v>
      </c>
      <c r="E177" s="33" t="s">
        <v>475</v>
      </c>
      <c r="F177" s="32">
        <v>60</v>
      </c>
      <c r="G177" s="32" t="s">
        <v>309</v>
      </c>
      <c r="H177" s="103">
        <v>1900000</v>
      </c>
      <c r="I177" s="37">
        <f t="shared" si="26"/>
        <v>19000000</v>
      </c>
      <c r="J177" s="31"/>
      <c r="K177" s="29"/>
    </row>
    <row r="178" spans="1:11" ht="24.95" customHeight="1" x14ac:dyDescent="0.25">
      <c r="A178" s="32">
        <v>171</v>
      </c>
      <c r="B178" s="34" t="s">
        <v>519</v>
      </c>
      <c r="C178" s="32">
        <v>11180565</v>
      </c>
      <c r="D178" s="32" t="s">
        <v>520</v>
      </c>
      <c r="E178" s="33" t="s">
        <v>7</v>
      </c>
      <c r="F178" s="32">
        <v>60</v>
      </c>
      <c r="G178" s="32" t="s">
        <v>309</v>
      </c>
      <c r="H178" s="103">
        <v>1900000</v>
      </c>
      <c r="I178" s="37">
        <f t="shared" si="26"/>
        <v>19000000</v>
      </c>
      <c r="J178" s="31"/>
      <c r="K178" s="29"/>
    </row>
    <row r="179" spans="1:11" ht="24.95" customHeight="1" x14ac:dyDescent="0.25">
      <c r="A179" s="32">
        <v>172</v>
      </c>
      <c r="B179" s="34" t="s">
        <v>521</v>
      </c>
      <c r="C179" s="32">
        <v>11174942</v>
      </c>
      <c r="D179" s="32" t="s">
        <v>522</v>
      </c>
      <c r="E179" s="33" t="s">
        <v>475</v>
      </c>
      <c r="F179" s="32">
        <v>59</v>
      </c>
      <c r="G179" s="32" t="s">
        <v>309</v>
      </c>
      <c r="H179" s="103">
        <v>1650000</v>
      </c>
      <c r="I179" s="37">
        <f t="shared" si="26"/>
        <v>16500000</v>
      </c>
      <c r="J179" s="31"/>
      <c r="K179" s="29"/>
    </row>
    <row r="180" spans="1:11" ht="24.95" customHeight="1" x14ac:dyDescent="0.25">
      <c r="A180" s="32">
        <v>173</v>
      </c>
      <c r="B180" s="34" t="s">
        <v>523</v>
      </c>
      <c r="C180" s="32">
        <v>11172537</v>
      </c>
      <c r="D180" s="32" t="s">
        <v>524</v>
      </c>
      <c r="E180" s="33" t="s">
        <v>989</v>
      </c>
      <c r="F180" s="32">
        <v>59</v>
      </c>
      <c r="G180" s="32" t="s">
        <v>309</v>
      </c>
      <c r="H180" s="103">
        <v>1650000</v>
      </c>
      <c r="I180" s="37">
        <f t="shared" si="26"/>
        <v>16500000</v>
      </c>
      <c r="J180" s="31"/>
      <c r="K180" s="29"/>
    </row>
    <row r="181" spans="1:11" ht="24.95" customHeight="1" x14ac:dyDescent="0.25">
      <c r="A181" s="32">
        <v>174</v>
      </c>
      <c r="B181" s="34" t="s">
        <v>454</v>
      </c>
      <c r="C181" s="32">
        <v>11173614</v>
      </c>
      <c r="D181" s="32" t="s">
        <v>525</v>
      </c>
      <c r="E181" s="33" t="s">
        <v>264</v>
      </c>
      <c r="F181" s="32">
        <v>59</v>
      </c>
      <c r="G181" s="32" t="s">
        <v>309</v>
      </c>
      <c r="H181" s="103">
        <v>1650000</v>
      </c>
      <c r="I181" s="37">
        <f t="shared" si="26"/>
        <v>16500000</v>
      </c>
      <c r="J181" s="31"/>
      <c r="K181" s="29"/>
    </row>
    <row r="182" spans="1:11" ht="24.95" customHeight="1" x14ac:dyDescent="0.25">
      <c r="A182" s="32">
        <v>175</v>
      </c>
      <c r="B182" s="34" t="s">
        <v>526</v>
      </c>
      <c r="C182" s="32">
        <v>11181306</v>
      </c>
      <c r="D182" s="32" t="s">
        <v>527</v>
      </c>
      <c r="E182" s="33" t="s">
        <v>7</v>
      </c>
      <c r="F182" s="32">
        <v>60</v>
      </c>
      <c r="G182" s="32" t="s">
        <v>309</v>
      </c>
      <c r="H182" s="103">
        <v>1900000</v>
      </c>
      <c r="I182" s="37">
        <f t="shared" si="26"/>
        <v>19000000</v>
      </c>
      <c r="J182" s="31"/>
      <c r="K182" s="29"/>
    </row>
    <row r="183" spans="1:11" ht="24.95" customHeight="1" x14ac:dyDescent="0.25">
      <c r="A183" s="32">
        <v>176</v>
      </c>
      <c r="B183" s="34" t="s">
        <v>528</v>
      </c>
      <c r="C183" s="32">
        <v>11182880</v>
      </c>
      <c r="D183" s="32" t="s">
        <v>529</v>
      </c>
      <c r="E183" s="33" t="s">
        <v>988</v>
      </c>
      <c r="F183" s="32">
        <v>60</v>
      </c>
      <c r="G183" s="32" t="s">
        <v>309</v>
      </c>
      <c r="H183" s="103">
        <v>1650000</v>
      </c>
      <c r="I183" s="37">
        <f t="shared" si="26"/>
        <v>16500000</v>
      </c>
      <c r="J183" s="31"/>
      <c r="K183" s="29"/>
    </row>
    <row r="184" spans="1:11" ht="24.95" customHeight="1" x14ac:dyDescent="0.25">
      <c r="A184" s="32">
        <v>177</v>
      </c>
      <c r="B184" s="34" t="s">
        <v>530</v>
      </c>
      <c r="C184" s="32">
        <v>11181030</v>
      </c>
      <c r="D184" s="32" t="s">
        <v>159</v>
      </c>
      <c r="E184" s="33" t="s">
        <v>475</v>
      </c>
      <c r="F184" s="32">
        <v>60</v>
      </c>
      <c r="G184" s="32" t="s">
        <v>309</v>
      </c>
      <c r="H184" s="103">
        <v>1650000</v>
      </c>
      <c r="I184" s="37">
        <f t="shared" si="26"/>
        <v>16500000</v>
      </c>
      <c r="J184" s="31"/>
      <c r="K184" s="29"/>
    </row>
    <row r="185" spans="1:11" ht="24.95" customHeight="1" x14ac:dyDescent="0.25">
      <c r="A185" s="32">
        <v>178</v>
      </c>
      <c r="B185" s="34" t="s">
        <v>531</v>
      </c>
      <c r="C185" s="32">
        <v>11181552</v>
      </c>
      <c r="D185" s="32" t="s">
        <v>512</v>
      </c>
      <c r="E185" s="33" t="s">
        <v>49</v>
      </c>
      <c r="F185" s="32">
        <v>60</v>
      </c>
      <c r="G185" s="32" t="s">
        <v>313</v>
      </c>
      <c r="H185" s="103">
        <v>1650000</v>
      </c>
      <c r="I185" s="37">
        <f t="shared" si="26"/>
        <v>16500000</v>
      </c>
      <c r="J185" s="31"/>
      <c r="K185" s="29"/>
    </row>
    <row r="186" spans="1:11" ht="24.95" customHeight="1" x14ac:dyDescent="0.25">
      <c r="A186" s="32">
        <v>179</v>
      </c>
      <c r="B186" s="34" t="s">
        <v>532</v>
      </c>
      <c r="C186" s="32">
        <v>11161929</v>
      </c>
      <c r="D186" s="32" t="s">
        <v>533</v>
      </c>
      <c r="E186" s="33" t="s">
        <v>211</v>
      </c>
      <c r="F186" s="32">
        <v>58</v>
      </c>
      <c r="G186" s="32" t="s">
        <v>313</v>
      </c>
      <c r="H186" s="103">
        <v>1650000</v>
      </c>
      <c r="I186" s="37">
        <f t="shared" si="26"/>
        <v>16500000</v>
      </c>
      <c r="J186" s="31"/>
      <c r="K186" s="29"/>
    </row>
    <row r="187" spans="1:11" ht="24.95" customHeight="1" x14ac:dyDescent="0.25">
      <c r="A187" s="32">
        <v>180</v>
      </c>
      <c r="B187" s="34" t="s">
        <v>534</v>
      </c>
      <c r="C187" s="32">
        <v>11161367</v>
      </c>
      <c r="D187" s="32" t="s">
        <v>535</v>
      </c>
      <c r="E187" s="33" t="s">
        <v>308</v>
      </c>
      <c r="F187" s="32">
        <v>58</v>
      </c>
      <c r="G187" s="32" t="s">
        <v>314</v>
      </c>
      <c r="H187" s="103">
        <v>1400000</v>
      </c>
      <c r="I187" s="37">
        <f t="shared" ref="I187:I188" si="27">H187*$J$1</f>
        <v>14000000</v>
      </c>
      <c r="J187" s="31"/>
      <c r="K187" s="29"/>
    </row>
    <row r="188" spans="1:11" ht="24.95" customHeight="1" x14ac:dyDescent="0.25">
      <c r="A188" s="32">
        <v>181</v>
      </c>
      <c r="B188" s="34" t="s">
        <v>536</v>
      </c>
      <c r="C188" s="32">
        <v>11173737</v>
      </c>
      <c r="D188" s="32" t="s">
        <v>537</v>
      </c>
      <c r="E188" s="33" t="s">
        <v>308</v>
      </c>
      <c r="F188" s="32">
        <v>59</v>
      </c>
      <c r="G188" s="32" t="s">
        <v>309</v>
      </c>
      <c r="H188" s="103">
        <v>1400000</v>
      </c>
      <c r="I188" s="37">
        <f t="shared" si="27"/>
        <v>14000000</v>
      </c>
      <c r="J188" s="31"/>
      <c r="K188" s="29"/>
    </row>
    <row r="189" spans="1:11" ht="24.95" customHeight="1" x14ac:dyDescent="0.25">
      <c r="A189" s="32">
        <v>182</v>
      </c>
      <c r="B189" s="34" t="s">
        <v>538</v>
      </c>
      <c r="C189" s="32">
        <v>11181141</v>
      </c>
      <c r="D189" s="32" t="s">
        <v>539</v>
      </c>
      <c r="E189" s="33" t="s">
        <v>14</v>
      </c>
      <c r="F189" s="32">
        <v>60</v>
      </c>
      <c r="G189" s="32" t="s">
        <v>309</v>
      </c>
      <c r="H189" s="103">
        <v>1650000</v>
      </c>
      <c r="I189" s="37">
        <f>H189*$J$1</f>
        <v>16500000</v>
      </c>
      <c r="J189" s="31"/>
      <c r="K189" s="29"/>
    </row>
    <row r="190" spans="1:11" ht="24.95" customHeight="1" x14ac:dyDescent="0.25">
      <c r="A190" s="32">
        <v>183</v>
      </c>
      <c r="B190" s="34" t="s">
        <v>540</v>
      </c>
      <c r="C190" s="32">
        <v>11181614</v>
      </c>
      <c r="D190" s="32" t="s">
        <v>39</v>
      </c>
      <c r="E190" s="33" t="s">
        <v>27</v>
      </c>
      <c r="F190" s="32">
        <v>60</v>
      </c>
      <c r="G190" s="32" t="s">
        <v>309</v>
      </c>
      <c r="H190" s="103">
        <v>1650000</v>
      </c>
      <c r="I190" s="37">
        <f t="shared" ref="I190:I191" si="28">H190*$J$1</f>
        <v>16500000</v>
      </c>
      <c r="J190" s="31"/>
      <c r="K190" s="29"/>
    </row>
    <row r="191" spans="1:11" ht="24.95" customHeight="1" x14ac:dyDescent="0.25">
      <c r="A191" s="32">
        <v>184</v>
      </c>
      <c r="B191" s="34" t="s">
        <v>541</v>
      </c>
      <c r="C191" s="32">
        <v>11184123</v>
      </c>
      <c r="D191" s="32" t="s">
        <v>542</v>
      </c>
      <c r="E191" s="33" t="s">
        <v>27</v>
      </c>
      <c r="F191" s="32">
        <v>60</v>
      </c>
      <c r="G191" s="32" t="s">
        <v>309</v>
      </c>
      <c r="H191" s="103">
        <v>1650000</v>
      </c>
      <c r="I191" s="37">
        <f t="shared" si="28"/>
        <v>16500000</v>
      </c>
      <c r="J191" s="31"/>
      <c r="K191" s="29"/>
    </row>
    <row r="192" spans="1:11" ht="24.95" customHeight="1" x14ac:dyDescent="0.25">
      <c r="A192" s="32">
        <v>185</v>
      </c>
      <c r="B192" s="34" t="s">
        <v>543</v>
      </c>
      <c r="C192" s="32">
        <v>11171496</v>
      </c>
      <c r="D192" s="32" t="s">
        <v>544</v>
      </c>
      <c r="E192" s="33" t="s">
        <v>289</v>
      </c>
      <c r="F192" s="32">
        <v>59</v>
      </c>
      <c r="G192" s="32" t="s">
        <v>309</v>
      </c>
      <c r="H192" s="103">
        <v>1650000</v>
      </c>
      <c r="I192" s="37">
        <f>H192*$J$1</f>
        <v>16500000</v>
      </c>
      <c r="J192" s="31"/>
      <c r="K192" s="29"/>
    </row>
    <row r="193" spans="1:11" ht="24.95" customHeight="1" x14ac:dyDescent="0.25">
      <c r="A193" s="32">
        <v>186</v>
      </c>
      <c r="B193" s="34" t="s">
        <v>545</v>
      </c>
      <c r="C193" s="32">
        <v>11185322</v>
      </c>
      <c r="D193" s="32" t="s">
        <v>546</v>
      </c>
      <c r="E193" s="33" t="s">
        <v>988</v>
      </c>
      <c r="F193" s="32">
        <v>60</v>
      </c>
      <c r="G193" s="32" t="s">
        <v>309</v>
      </c>
      <c r="H193" s="103">
        <v>1650000</v>
      </c>
      <c r="I193" s="37">
        <f>H193*$J$1</f>
        <v>16500000</v>
      </c>
      <c r="J193" s="31"/>
      <c r="K193" s="29"/>
    </row>
    <row r="194" spans="1:11" ht="24.95" customHeight="1" x14ac:dyDescent="0.25">
      <c r="A194" s="32">
        <v>187</v>
      </c>
      <c r="B194" s="34" t="s">
        <v>547</v>
      </c>
      <c r="C194" s="32">
        <v>11185670</v>
      </c>
      <c r="D194" s="32" t="s">
        <v>548</v>
      </c>
      <c r="E194" s="33" t="s">
        <v>49</v>
      </c>
      <c r="F194" s="32">
        <v>60</v>
      </c>
      <c r="G194" s="32" t="s">
        <v>309</v>
      </c>
      <c r="H194" s="103">
        <v>1650000</v>
      </c>
      <c r="I194" s="37">
        <f>H194*$J$1</f>
        <v>16500000</v>
      </c>
      <c r="J194" s="31"/>
      <c r="K194" s="29"/>
    </row>
    <row r="195" spans="1:11" ht="24.95" customHeight="1" x14ac:dyDescent="0.25">
      <c r="A195" s="32">
        <v>188</v>
      </c>
      <c r="B195" s="34" t="s">
        <v>549</v>
      </c>
      <c r="C195" s="32">
        <v>11184929</v>
      </c>
      <c r="D195" s="32" t="s">
        <v>550</v>
      </c>
      <c r="E195" s="33" t="s">
        <v>989</v>
      </c>
      <c r="F195" s="32">
        <v>60</v>
      </c>
      <c r="G195" s="32" t="s">
        <v>313</v>
      </c>
      <c r="H195" s="103">
        <v>1400000</v>
      </c>
      <c r="I195" s="37">
        <f>H195*$J$1</f>
        <v>14000000</v>
      </c>
      <c r="J195" s="31"/>
      <c r="K195" s="29"/>
    </row>
    <row r="196" spans="1:11" ht="24.95" customHeight="1" x14ac:dyDescent="0.25">
      <c r="A196" s="32">
        <v>189</v>
      </c>
      <c r="B196" s="34" t="s">
        <v>30</v>
      </c>
      <c r="C196" s="32">
        <v>11183214</v>
      </c>
      <c r="D196" s="32" t="s">
        <v>552</v>
      </c>
      <c r="E196" s="33" t="s">
        <v>228</v>
      </c>
      <c r="F196" s="32">
        <v>60</v>
      </c>
      <c r="G196" s="32" t="s">
        <v>309</v>
      </c>
      <c r="H196" s="103">
        <v>1900000</v>
      </c>
      <c r="I196" s="37">
        <f t="shared" ref="I196:I197" si="29">H196*$J$1</f>
        <v>19000000</v>
      </c>
      <c r="J196" s="31"/>
      <c r="K196" s="29"/>
    </row>
    <row r="197" spans="1:11" ht="24.95" customHeight="1" x14ac:dyDescent="0.25">
      <c r="A197" s="32">
        <v>190</v>
      </c>
      <c r="B197" s="34" t="s">
        <v>553</v>
      </c>
      <c r="C197" s="32">
        <v>11181471</v>
      </c>
      <c r="D197" s="32" t="s">
        <v>552</v>
      </c>
      <c r="E197" s="33" t="s">
        <v>228</v>
      </c>
      <c r="F197" s="32">
        <v>60</v>
      </c>
      <c r="G197" s="32" t="s">
        <v>309</v>
      </c>
      <c r="H197" s="103">
        <v>1900000</v>
      </c>
      <c r="I197" s="37">
        <f t="shared" si="29"/>
        <v>19000000</v>
      </c>
      <c r="J197" s="31"/>
      <c r="K197" s="29"/>
    </row>
    <row r="198" spans="1:11" ht="24.95" customHeight="1" x14ac:dyDescent="0.25">
      <c r="A198" s="32">
        <v>191</v>
      </c>
      <c r="B198" s="34" t="s">
        <v>554</v>
      </c>
      <c r="C198" s="32">
        <v>11186226</v>
      </c>
      <c r="D198" s="32" t="s">
        <v>555</v>
      </c>
      <c r="E198" s="33" t="s">
        <v>429</v>
      </c>
      <c r="F198" s="32">
        <v>60</v>
      </c>
      <c r="G198" s="32" t="s">
        <v>309</v>
      </c>
      <c r="H198" s="103">
        <v>1900000</v>
      </c>
      <c r="I198" s="37">
        <f>H198*$J$1</f>
        <v>19000000</v>
      </c>
      <c r="J198" s="31"/>
      <c r="K198" s="29"/>
    </row>
    <row r="199" spans="1:11" ht="24.95" customHeight="1" x14ac:dyDescent="0.25">
      <c r="A199" s="32">
        <v>192</v>
      </c>
      <c r="B199" s="34" t="s">
        <v>556</v>
      </c>
      <c r="C199" s="32">
        <v>11181790</v>
      </c>
      <c r="D199" s="32" t="s">
        <v>40</v>
      </c>
      <c r="E199" s="33" t="s">
        <v>475</v>
      </c>
      <c r="F199" s="32">
        <v>60</v>
      </c>
      <c r="G199" s="32" t="s">
        <v>309</v>
      </c>
      <c r="H199" s="103">
        <v>1900000</v>
      </c>
      <c r="I199" s="37">
        <f>H199*$J$1</f>
        <v>19000000</v>
      </c>
      <c r="J199" s="31"/>
      <c r="K199" s="29"/>
    </row>
    <row r="200" spans="1:11" ht="24.95" customHeight="1" x14ac:dyDescent="0.25">
      <c r="A200" s="32">
        <v>193</v>
      </c>
      <c r="B200" s="34" t="s">
        <v>557</v>
      </c>
      <c r="C200" s="32">
        <v>11183999</v>
      </c>
      <c r="D200" s="32" t="s">
        <v>558</v>
      </c>
      <c r="E200" s="33" t="s">
        <v>988</v>
      </c>
      <c r="F200" s="32">
        <v>60</v>
      </c>
      <c r="G200" s="32" t="s">
        <v>309</v>
      </c>
      <c r="H200" s="103">
        <v>1900000</v>
      </c>
      <c r="I200" s="37">
        <f>H200*$J$1</f>
        <v>19000000</v>
      </c>
      <c r="J200" s="31"/>
      <c r="K200" s="29"/>
    </row>
    <row r="201" spans="1:11" ht="24.95" customHeight="1" x14ac:dyDescent="0.25">
      <c r="A201" s="32">
        <v>194</v>
      </c>
      <c r="B201" s="34" t="s">
        <v>559</v>
      </c>
      <c r="C201" s="32">
        <v>11186304</v>
      </c>
      <c r="D201" s="32" t="s">
        <v>560</v>
      </c>
      <c r="E201" s="33" t="s">
        <v>947</v>
      </c>
      <c r="F201" s="32">
        <v>60</v>
      </c>
      <c r="G201" s="32" t="s">
        <v>914</v>
      </c>
      <c r="H201" s="103">
        <v>1900000</v>
      </c>
      <c r="I201" s="37">
        <f>H201*$J$1</f>
        <v>19000000</v>
      </c>
      <c r="J201" s="31"/>
      <c r="K201" s="29"/>
    </row>
    <row r="202" spans="1:11" ht="24.95" customHeight="1" x14ac:dyDescent="0.25">
      <c r="A202" s="32">
        <v>195</v>
      </c>
      <c r="B202" s="34" t="s">
        <v>51</v>
      </c>
      <c r="C202" s="32">
        <v>11180290</v>
      </c>
      <c r="D202" s="32" t="s">
        <v>43</v>
      </c>
      <c r="E202" s="33" t="s">
        <v>475</v>
      </c>
      <c r="F202" s="32">
        <v>60</v>
      </c>
      <c r="G202" s="32" t="s">
        <v>309</v>
      </c>
      <c r="H202" s="103">
        <v>1900000</v>
      </c>
      <c r="I202" s="37">
        <f>H202*$J$1</f>
        <v>19000000</v>
      </c>
      <c r="J202" s="31"/>
      <c r="K202" s="29"/>
    </row>
    <row r="203" spans="1:11" ht="24.95" customHeight="1" x14ac:dyDescent="0.25">
      <c r="A203" s="32">
        <v>196</v>
      </c>
      <c r="B203" s="34" t="s">
        <v>52</v>
      </c>
      <c r="C203" s="32">
        <v>11180203</v>
      </c>
      <c r="D203" s="32" t="s">
        <v>53</v>
      </c>
      <c r="E203" s="33" t="s">
        <v>429</v>
      </c>
      <c r="F203" s="32">
        <v>60</v>
      </c>
      <c r="G203" s="32" t="s">
        <v>309</v>
      </c>
      <c r="H203" s="103">
        <v>1900000</v>
      </c>
      <c r="I203" s="37">
        <f t="shared" ref="I203:I204" si="30">H203*$J$1</f>
        <v>19000000</v>
      </c>
      <c r="J203" s="31"/>
      <c r="K203" s="29"/>
    </row>
    <row r="204" spans="1:11" ht="24.95" customHeight="1" x14ac:dyDescent="0.25">
      <c r="A204" s="32">
        <v>197</v>
      </c>
      <c r="B204" s="34" t="s">
        <v>54</v>
      </c>
      <c r="C204" s="32">
        <v>11181022</v>
      </c>
      <c r="D204" s="32" t="s">
        <v>50</v>
      </c>
      <c r="E204" s="33" t="s">
        <v>429</v>
      </c>
      <c r="F204" s="32">
        <v>60</v>
      </c>
      <c r="G204" s="32" t="s">
        <v>309</v>
      </c>
      <c r="H204" s="103">
        <v>1900000</v>
      </c>
      <c r="I204" s="37">
        <f t="shared" si="30"/>
        <v>19000000</v>
      </c>
      <c r="J204" s="31"/>
      <c r="K204" s="29"/>
    </row>
    <row r="205" spans="1:11" ht="24.95" customHeight="1" x14ac:dyDescent="0.25">
      <c r="A205" s="32">
        <v>198</v>
      </c>
      <c r="B205" s="34" t="s">
        <v>55</v>
      </c>
      <c r="C205" s="32">
        <v>11182277</v>
      </c>
      <c r="D205" s="32" t="s">
        <v>56</v>
      </c>
      <c r="E205" s="33" t="s">
        <v>91</v>
      </c>
      <c r="F205" s="32">
        <v>60</v>
      </c>
      <c r="G205" s="32" t="s">
        <v>309</v>
      </c>
      <c r="H205" s="103">
        <v>1650000</v>
      </c>
      <c r="I205" s="37">
        <f t="shared" ref="I205:I234" si="31">H205*$J$1</f>
        <v>16500000</v>
      </c>
      <c r="J205" s="31"/>
      <c r="K205" s="29"/>
    </row>
    <row r="206" spans="1:11" ht="24.95" customHeight="1" x14ac:dyDescent="0.25">
      <c r="A206" s="32">
        <v>199</v>
      </c>
      <c r="B206" s="34" t="s">
        <v>58</v>
      </c>
      <c r="C206" s="32">
        <v>11183829</v>
      </c>
      <c r="D206" s="32" t="s">
        <v>59</v>
      </c>
      <c r="E206" s="33" t="s">
        <v>6</v>
      </c>
      <c r="F206" s="32">
        <v>60</v>
      </c>
      <c r="G206" s="32" t="s">
        <v>309</v>
      </c>
      <c r="H206" s="103">
        <v>1650000</v>
      </c>
      <c r="I206" s="37">
        <f t="shared" si="31"/>
        <v>16500000</v>
      </c>
      <c r="J206" s="31"/>
      <c r="K206" s="29"/>
    </row>
    <row r="207" spans="1:11" ht="24.95" customHeight="1" x14ac:dyDescent="0.25">
      <c r="A207" s="32">
        <v>200</v>
      </c>
      <c r="B207" s="34" t="s">
        <v>60</v>
      </c>
      <c r="C207" s="32">
        <v>11180735</v>
      </c>
      <c r="D207" s="32" t="s">
        <v>43</v>
      </c>
      <c r="E207" s="33" t="s">
        <v>475</v>
      </c>
      <c r="F207" s="32">
        <v>60</v>
      </c>
      <c r="G207" s="32" t="s">
        <v>309</v>
      </c>
      <c r="H207" s="103">
        <v>1900000</v>
      </c>
      <c r="I207" s="37">
        <f t="shared" si="31"/>
        <v>19000000</v>
      </c>
      <c r="J207" s="31"/>
      <c r="K207" s="29"/>
    </row>
    <row r="208" spans="1:11" ht="24.95" customHeight="1" x14ac:dyDescent="0.25">
      <c r="A208" s="32">
        <v>201</v>
      </c>
      <c r="B208" s="34" t="s">
        <v>61</v>
      </c>
      <c r="C208" s="32">
        <v>11170501</v>
      </c>
      <c r="D208" s="32" t="s">
        <v>62</v>
      </c>
      <c r="E208" s="33" t="s">
        <v>63</v>
      </c>
      <c r="F208" s="32">
        <v>59</v>
      </c>
      <c r="G208" s="32" t="s">
        <v>309</v>
      </c>
      <c r="H208" s="103">
        <v>1650000</v>
      </c>
      <c r="I208" s="37">
        <f t="shared" si="31"/>
        <v>16500000</v>
      </c>
      <c r="J208" s="31"/>
      <c r="K208" s="29"/>
    </row>
    <row r="209" spans="1:11" ht="24.95" customHeight="1" x14ac:dyDescent="0.25">
      <c r="A209" s="32">
        <v>202</v>
      </c>
      <c r="B209" s="34" t="s">
        <v>64</v>
      </c>
      <c r="C209" s="32">
        <v>11179164</v>
      </c>
      <c r="D209" s="32" t="s">
        <v>65</v>
      </c>
      <c r="E209" s="33" t="s">
        <v>14</v>
      </c>
      <c r="F209" s="32">
        <v>59</v>
      </c>
      <c r="G209" s="32" t="s">
        <v>309</v>
      </c>
      <c r="H209" s="103">
        <v>1650000</v>
      </c>
      <c r="I209" s="37">
        <f t="shared" si="31"/>
        <v>16500000</v>
      </c>
      <c r="J209" s="31"/>
      <c r="K209" s="29"/>
    </row>
    <row r="210" spans="1:11" ht="24.95" customHeight="1" x14ac:dyDescent="0.25">
      <c r="A210" s="32">
        <v>203</v>
      </c>
      <c r="B210" s="34" t="s">
        <v>66</v>
      </c>
      <c r="C210" s="32">
        <v>11186113</v>
      </c>
      <c r="D210" s="32" t="s">
        <v>67</v>
      </c>
      <c r="E210" s="33" t="s">
        <v>475</v>
      </c>
      <c r="F210" s="32">
        <v>60</v>
      </c>
      <c r="G210" s="32" t="s">
        <v>309</v>
      </c>
      <c r="H210" s="103">
        <v>1900000</v>
      </c>
      <c r="I210" s="37">
        <f t="shared" si="31"/>
        <v>19000000</v>
      </c>
      <c r="J210" s="31"/>
      <c r="K210" s="29"/>
    </row>
    <row r="211" spans="1:11" ht="24.95" customHeight="1" x14ac:dyDescent="0.25">
      <c r="A211" s="32">
        <v>204</v>
      </c>
      <c r="B211" s="34" t="s">
        <v>68</v>
      </c>
      <c r="C211" s="32">
        <v>11181197</v>
      </c>
      <c r="D211" s="32" t="s">
        <v>39</v>
      </c>
      <c r="E211" s="33" t="s">
        <v>27</v>
      </c>
      <c r="F211" s="32">
        <v>60</v>
      </c>
      <c r="G211" s="32" t="s">
        <v>309</v>
      </c>
      <c r="H211" s="103">
        <v>1650000</v>
      </c>
      <c r="I211" s="37">
        <f t="shared" si="31"/>
        <v>16500000</v>
      </c>
      <c r="J211" s="31"/>
      <c r="K211" s="29"/>
    </row>
    <row r="212" spans="1:11" ht="24.95" customHeight="1" x14ac:dyDescent="0.25">
      <c r="A212" s="32">
        <v>205</v>
      </c>
      <c r="B212" s="34" t="s">
        <v>69</v>
      </c>
      <c r="C212" s="32">
        <v>11184885</v>
      </c>
      <c r="D212" s="32" t="s">
        <v>40</v>
      </c>
      <c r="E212" s="33" t="s">
        <v>475</v>
      </c>
      <c r="F212" s="32">
        <v>60</v>
      </c>
      <c r="G212" s="32" t="s">
        <v>309</v>
      </c>
      <c r="H212" s="103">
        <v>1900000</v>
      </c>
      <c r="I212" s="37">
        <f t="shared" si="31"/>
        <v>19000000</v>
      </c>
      <c r="J212" s="31"/>
      <c r="K212" s="29"/>
    </row>
    <row r="213" spans="1:11" ht="24.95" customHeight="1" x14ac:dyDescent="0.25">
      <c r="A213" s="32">
        <v>206</v>
      </c>
      <c r="B213" s="34" t="s">
        <v>70</v>
      </c>
      <c r="C213" s="32">
        <v>11181173</v>
      </c>
      <c r="D213" s="32" t="s">
        <v>71</v>
      </c>
      <c r="E213" s="33" t="s">
        <v>49</v>
      </c>
      <c r="F213" s="32">
        <v>60</v>
      </c>
      <c r="G213" s="32" t="s">
        <v>309</v>
      </c>
      <c r="H213" s="103">
        <v>1650000</v>
      </c>
      <c r="I213" s="37">
        <f t="shared" si="31"/>
        <v>16500000</v>
      </c>
      <c r="J213" s="31"/>
      <c r="K213" s="29"/>
    </row>
    <row r="214" spans="1:11" ht="24.95" customHeight="1" x14ac:dyDescent="0.25">
      <c r="A214" s="32">
        <v>207</v>
      </c>
      <c r="B214" s="34" t="s">
        <v>72</v>
      </c>
      <c r="C214" s="32">
        <v>11183753</v>
      </c>
      <c r="D214" s="32" t="s">
        <v>73</v>
      </c>
      <c r="E214" s="33" t="s">
        <v>7</v>
      </c>
      <c r="F214" s="32">
        <v>60</v>
      </c>
      <c r="G214" s="32" t="s">
        <v>309</v>
      </c>
      <c r="H214" s="103">
        <v>1650000</v>
      </c>
      <c r="I214" s="37">
        <f t="shared" si="31"/>
        <v>16500000</v>
      </c>
      <c r="J214" s="31"/>
      <c r="K214" s="29"/>
    </row>
    <row r="215" spans="1:11" ht="24.95" customHeight="1" x14ac:dyDescent="0.25">
      <c r="A215" s="32">
        <v>208</v>
      </c>
      <c r="B215" s="34" t="s">
        <v>74</v>
      </c>
      <c r="C215" s="32">
        <v>11183076</v>
      </c>
      <c r="D215" s="32" t="s">
        <v>75</v>
      </c>
      <c r="E215" s="33" t="s">
        <v>946</v>
      </c>
      <c r="F215" s="32">
        <v>60</v>
      </c>
      <c r="G215" s="32" t="s">
        <v>309</v>
      </c>
      <c r="H215" s="103">
        <v>1400000</v>
      </c>
      <c r="I215" s="37">
        <f t="shared" si="31"/>
        <v>14000000</v>
      </c>
      <c r="J215" s="31"/>
      <c r="K215" s="29"/>
    </row>
    <row r="216" spans="1:11" ht="24.95" customHeight="1" x14ac:dyDescent="0.25">
      <c r="A216" s="32">
        <v>209</v>
      </c>
      <c r="B216" s="34" t="s">
        <v>76</v>
      </c>
      <c r="C216" s="32">
        <v>11160712</v>
      </c>
      <c r="D216" s="32" t="s">
        <v>77</v>
      </c>
      <c r="E216" s="33" t="s">
        <v>31</v>
      </c>
      <c r="F216" s="32">
        <v>58</v>
      </c>
      <c r="G216" s="32" t="s">
        <v>309</v>
      </c>
      <c r="H216" s="103">
        <v>1400000</v>
      </c>
      <c r="I216" s="37">
        <f t="shared" si="31"/>
        <v>14000000</v>
      </c>
      <c r="J216" s="31"/>
      <c r="K216" s="29"/>
    </row>
    <row r="217" spans="1:11" ht="24.95" customHeight="1" x14ac:dyDescent="0.25">
      <c r="A217" s="32">
        <v>210</v>
      </c>
      <c r="B217" s="34" t="s">
        <v>561</v>
      </c>
      <c r="C217" s="32">
        <v>11181572</v>
      </c>
      <c r="D217" s="32" t="s">
        <v>562</v>
      </c>
      <c r="E217" s="33" t="s">
        <v>289</v>
      </c>
      <c r="F217" s="32">
        <v>60</v>
      </c>
      <c r="G217" s="32" t="s">
        <v>309</v>
      </c>
      <c r="H217" s="103">
        <v>1650000</v>
      </c>
      <c r="I217" s="37">
        <f t="shared" si="31"/>
        <v>16500000</v>
      </c>
      <c r="J217" s="31"/>
      <c r="K217" s="29"/>
    </row>
    <row r="218" spans="1:11" ht="24.95" customHeight="1" x14ac:dyDescent="0.25">
      <c r="A218" s="32">
        <v>211</v>
      </c>
      <c r="B218" s="34" t="s">
        <v>563</v>
      </c>
      <c r="C218" s="32">
        <v>11191016</v>
      </c>
      <c r="D218" s="32" t="s">
        <v>298</v>
      </c>
      <c r="E218" s="33" t="s">
        <v>264</v>
      </c>
      <c r="F218" s="32">
        <v>61</v>
      </c>
      <c r="G218" s="32" t="s">
        <v>309</v>
      </c>
      <c r="H218" s="103">
        <v>1650000</v>
      </c>
      <c r="I218" s="37">
        <f t="shared" si="31"/>
        <v>16500000</v>
      </c>
      <c r="J218" s="31"/>
      <c r="K218" s="29"/>
    </row>
    <row r="219" spans="1:11" ht="24.95" customHeight="1" x14ac:dyDescent="0.25">
      <c r="A219" s="32">
        <v>212</v>
      </c>
      <c r="B219" s="34" t="s">
        <v>564</v>
      </c>
      <c r="C219" s="32">
        <v>11194495</v>
      </c>
      <c r="D219" s="32" t="s">
        <v>990</v>
      </c>
      <c r="E219" s="33" t="s">
        <v>475</v>
      </c>
      <c r="F219" s="32">
        <v>61</v>
      </c>
      <c r="G219" s="32" t="s">
        <v>309</v>
      </c>
      <c r="H219" s="103">
        <v>1650000</v>
      </c>
      <c r="I219" s="37">
        <f t="shared" si="31"/>
        <v>16500000</v>
      </c>
      <c r="J219" s="31"/>
      <c r="K219" s="29"/>
    </row>
    <row r="220" spans="1:11" ht="24.95" customHeight="1" x14ac:dyDescent="0.25">
      <c r="A220" s="32">
        <v>213</v>
      </c>
      <c r="B220" s="34" t="s">
        <v>565</v>
      </c>
      <c r="C220" s="32">
        <v>11194718</v>
      </c>
      <c r="D220" s="32" t="s">
        <v>566</v>
      </c>
      <c r="E220" s="33" t="s">
        <v>988</v>
      </c>
      <c r="F220" s="32">
        <v>61</v>
      </c>
      <c r="G220" s="32" t="s">
        <v>309</v>
      </c>
      <c r="H220" s="103">
        <v>1900000</v>
      </c>
      <c r="I220" s="37">
        <f t="shared" si="31"/>
        <v>19000000</v>
      </c>
      <c r="J220" s="31"/>
      <c r="K220" s="29"/>
    </row>
    <row r="221" spans="1:11" ht="24.95" customHeight="1" x14ac:dyDescent="0.25">
      <c r="A221" s="32">
        <v>214</v>
      </c>
      <c r="B221" s="34" t="s">
        <v>567</v>
      </c>
      <c r="C221" s="32">
        <v>11190557</v>
      </c>
      <c r="D221" s="32" t="s">
        <v>568</v>
      </c>
      <c r="E221" s="33" t="s">
        <v>429</v>
      </c>
      <c r="F221" s="32">
        <v>61</v>
      </c>
      <c r="G221" s="32" t="s">
        <v>309</v>
      </c>
      <c r="H221" s="103">
        <v>1900000</v>
      </c>
      <c r="I221" s="37">
        <f t="shared" si="31"/>
        <v>19000000</v>
      </c>
      <c r="J221" s="31"/>
      <c r="K221" s="29"/>
    </row>
    <row r="222" spans="1:11" ht="24.95" customHeight="1" x14ac:dyDescent="0.25">
      <c r="A222" s="32">
        <v>215</v>
      </c>
      <c r="B222" s="34" t="s">
        <v>569</v>
      </c>
      <c r="C222" s="32">
        <v>11195164</v>
      </c>
      <c r="D222" s="32" t="s">
        <v>263</v>
      </c>
      <c r="E222" s="33" t="s">
        <v>264</v>
      </c>
      <c r="F222" s="32">
        <v>61</v>
      </c>
      <c r="G222" s="32" t="s">
        <v>309</v>
      </c>
      <c r="H222" s="103">
        <v>1650000</v>
      </c>
      <c r="I222" s="37">
        <f t="shared" si="31"/>
        <v>16500000</v>
      </c>
      <c r="J222" s="31"/>
      <c r="K222" s="29"/>
    </row>
    <row r="223" spans="1:11" ht="24.95" customHeight="1" x14ac:dyDescent="0.25">
      <c r="A223" s="32">
        <v>216</v>
      </c>
      <c r="B223" s="34" t="s">
        <v>570</v>
      </c>
      <c r="C223" s="32">
        <v>11192021</v>
      </c>
      <c r="D223" s="32" t="s">
        <v>272</v>
      </c>
      <c r="E223" s="33" t="s">
        <v>7</v>
      </c>
      <c r="F223" s="32">
        <v>61</v>
      </c>
      <c r="G223" s="32" t="s">
        <v>309</v>
      </c>
      <c r="H223" s="103">
        <v>1900000</v>
      </c>
      <c r="I223" s="37">
        <f t="shared" si="31"/>
        <v>19000000</v>
      </c>
      <c r="J223" s="31"/>
      <c r="K223" s="29"/>
    </row>
    <row r="224" spans="1:11" ht="24.95" customHeight="1" x14ac:dyDescent="0.25">
      <c r="A224" s="32">
        <v>217</v>
      </c>
      <c r="B224" s="34" t="s">
        <v>571</v>
      </c>
      <c r="C224" s="32">
        <v>11193620</v>
      </c>
      <c r="D224" s="32" t="s">
        <v>572</v>
      </c>
      <c r="E224" s="33" t="s">
        <v>475</v>
      </c>
      <c r="F224" s="32">
        <v>61</v>
      </c>
      <c r="G224" s="32" t="s">
        <v>309</v>
      </c>
      <c r="H224" s="103">
        <v>1900000</v>
      </c>
      <c r="I224" s="37">
        <f t="shared" si="31"/>
        <v>19000000</v>
      </c>
      <c r="J224" s="31"/>
      <c r="K224" s="29"/>
    </row>
    <row r="225" spans="1:11" ht="24.95" customHeight="1" x14ac:dyDescent="0.25">
      <c r="A225" s="32">
        <v>218</v>
      </c>
      <c r="B225" s="34" t="s">
        <v>573</v>
      </c>
      <c r="C225" s="32">
        <v>11195342</v>
      </c>
      <c r="D225" s="32" t="s">
        <v>574</v>
      </c>
      <c r="E225" s="33" t="s">
        <v>228</v>
      </c>
      <c r="F225" s="32">
        <v>61</v>
      </c>
      <c r="G225" s="32" t="s">
        <v>309</v>
      </c>
      <c r="H225" s="103">
        <v>1900000</v>
      </c>
      <c r="I225" s="37">
        <f t="shared" si="31"/>
        <v>19000000</v>
      </c>
      <c r="J225" s="31"/>
      <c r="K225" s="29"/>
    </row>
    <row r="226" spans="1:11" ht="24.95" customHeight="1" x14ac:dyDescent="0.25">
      <c r="A226" s="32">
        <v>219</v>
      </c>
      <c r="B226" s="34" t="s">
        <v>575</v>
      </c>
      <c r="C226" s="32">
        <v>11192718</v>
      </c>
      <c r="D226" s="32" t="s">
        <v>576</v>
      </c>
      <c r="E226" s="33" t="s">
        <v>14</v>
      </c>
      <c r="F226" s="32">
        <v>61</v>
      </c>
      <c r="G226" s="32" t="s">
        <v>313</v>
      </c>
      <c r="H226" s="103">
        <v>1650000</v>
      </c>
      <c r="I226" s="37">
        <f t="shared" si="31"/>
        <v>16500000</v>
      </c>
      <c r="J226" s="31"/>
      <c r="K226" s="29"/>
    </row>
    <row r="227" spans="1:11" ht="24.95" customHeight="1" x14ac:dyDescent="0.25">
      <c r="A227" s="32">
        <v>220</v>
      </c>
      <c r="B227" s="34" t="s">
        <v>577</v>
      </c>
      <c r="C227" s="32">
        <v>11195744</v>
      </c>
      <c r="D227" s="32" t="s">
        <v>578</v>
      </c>
      <c r="E227" s="33" t="s">
        <v>8</v>
      </c>
      <c r="F227" s="32">
        <v>61</v>
      </c>
      <c r="G227" s="32" t="s">
        <v>309</v>
      </c>
      <c r="H227" s="103">
        <v>1400000</v>
      </c>
      <c r="I227" s="37">
        <f t="shared" si="31"/>
        <v>14000000</v>
      </c>
      <c r="J227" s="31"/>
      <c r="K227" s="29"/>
    </row>
    <row r="228" spans="1:11" ht="24.95" customHeight="1" x14ac:dyDescent="0.25">
      <c r="A228" s="32">
        <v>221</v>
      </c>
      <c r="B228" s="34" t="s">
        <v>583</v>
      </c>
      <c r="C228" s="32">
        <v>11194856</v>
      </c>
      <c r="D228" s="32" t="s">
        <v>584</v>
      </c>
      <c r="E228" s="33" t="s">
        <v>7</v>
      </c>
      <c r="F228" s="32">
        <v>61</v>
      </c>
      <c r="G228" s="32" t="s">
        <v>309</v>
      </c>
      <c r="H228" s="103">
        <v>1650000</v>
      </c>
      <c r="I228" s="37">
        <f t="shared" si="31"/>
        <v>16500000</v>
      </c>
      <c r="J228" s="31"/>
      <c r="K228" s="29"/>
    </row>
    <row r="229" spans="1:11" ht="24.95" customHeight="1" x14ac:dyDescent="0.25">
      <c r="A229" s="32">
        <v>222</v>
      </c>
      <c r="B229" s="34" t="s">
        <v>585</v>
      </c>
      <c r="C229" s="32">
        <v>11191720</v>
      </c>
      <c r="D229" s="32" t="s">
        <v>572</v>
      </c>
      <c r="E229" s="33" t="s">
        <v>475</v>
      </c>
      <c r="F229" s="32">
        <v>61</v>
      </c>
      <c r="G229" s="32" t="s">
        <v>309</v>
      </c>
      <c r="H229" s="103">
        <v>1900000</v>
      </c>
      <c r="I229" s="37">
        <f t="shared" si="31"/>
        <v>19000000</v>
      </c>
      <c r="J229" s="31"/>
      <c r="K229" s="29"/>
    </row>
    <row r="230" spans="1:11" ht="24.95" customHeight="1" x14ac:dyDescent="0.25">
      <c r="A230" s="32">
        <v>223</v>
      </c>
      <c r="B230" s="34" t="s">
        <v>586</v>
      </c>
      <c r="C230" s="32">
        <v>11185244</v>
      </c>
      <c r="D230" s="32" t="s">
        <v>587</v>
      </c>
      <c r="E230" s="33" t="s">
        <v>27</v>
      </c>
      <c r="F230" s="32">
        <v>60</v>
      </c>
      <c r="G230" s="32" t="s">
        <v>309</v>
      </c>
      <c r="H230" s="103">
        <v>1650000</v>
      </c>
      <c r="I230" s="37">
        <f t="shared" si="31"/>
        <v>16500000</v>
      </c>
      <c r="J230" s="31"/>
      <c r="K230" s="29"/>
    </row>
    <row r="231" spans="1:11" ht="24.95" customHeight="1" x14ac:dyDescent="0.25">
      <c r="A231" s="32">
        <v>224</v>
      </c>
      <c r="B231" s="34" t="s">
        <v>146</v>
      </c>
      <c r="C231" s="32">
        <v>11190417</v>
      </c>
      <c r="D231" s="32" t="s">
        <v>588</v>
      </c>
      <c r="E231" s="33" t="s">
        <v>404</v>
      </c>
      <c r="F231" s="32">
        <v>61</v>
      </c>
      <c r="G231" s="32" t="s">
        <v>309</v>
      </c>
      <c r="H231" s="103">
        <v>1650000</v>
      </c>
      <c r="I231" s="37">
        <f t="shared" si="31"/>
        <v>16500000</v>
      </c>
      <c r="J231" s="31"/>
      <c r="K231" s="29"/>
    </row>
    <row r="232" spans="1:11" ht="24.95" customHeight="1" x14ac:dyDescent="0.25">
      <c r="A232" s="32">
        <v>225</v>
      </c>
      <c r="B232" s="34" t="s">
        <v>590</v>
      </c>
      <c r="C232" s="32">
        <v>1119114</v>
      </c>
      <c r="D232" s="32" t="s">
        <v>591</v>
      </c>
      <c r="E232" s="33" t="s">
        <v>946</v>
      </c>
      <c r="F232" s="32">
        <v>61</v>
      </c>
      <c r="G232" s="32" t="s">
        <v>309</v>
      </c>
      <c r="H232" s="103">
        <v>1400000</v>
      </c>
      <c r="I232" s="37">
        <f t="shared" si="31"/>
        <v>14000000</v>
      </c>
      <c r="J232" s="31"/>
      <c r="K232" s="29"/>
    </row>
    <row r="233" spans="1:11" ht="24.95" customHeight="1" x14ac:dyDescent="0.25">
      <c r="A233" s="32">
        <v>226</v>
      </c>
      <c r="B233" s="34" t="s">
        <v>592</v>
      </c>
      <c r="C233" s="32">
        <v>11197054</v>
      </c>
      <c r="D233" s="32" t="s">
        <v>568</v>
      </c>
      <c r="E233" s="33" t="s">
        <v>429</v>
      </c>
      <c r="F233" s="32">
        <v>61</v>
      </c>
      <c r="G233" s="32" t="s">
        <v>309</v>
      </c>
      <c r="H233" s="103">
        <v>1900000</v>
      </c>
      <c r="I233" s="37">
        <f t="shared" si="31"/>
        <v>19000000</v>
      </c>
      <c r="J233" s="31"/>
      <c r="K233" s="29"/>
    </row>
    <row r="234" spans="1:11" ht="24.95" customHeight="1" x14ac:dyDescent="0.25">
      <c r="A234" s="32">
        <v>227</v>
      </c>
      <c r="B234" s="34" t="s">
        <v>593</v>
      </c>
      <c r="C234" s="32">
        <v>11192189</v>
      </c>
      <c r="D234" s="32" t="s">
        <v>594</v>
      </c>
      <c r="E234" s="33" t="s">
        <v>988</v>
      </c>
      <c r="F234" s="32">
        <v>61</v>
      </c>
      <c r="G234" s="32" t="s">
        <v>309</v>
      </c>
      <c r="H234" s="103">
        <v>1650000</v>
      </c>
      <c r="I234" s="37">
        <f t="shared" si="31"/>
        <v>16500000</v>
      </c>
      <c r="J234" s="31"/>
      <c r="K234" s="29"/>
    </row>
    <row r="235" spans="1:11" ht="24.95" customHeight="1" x14ac:dyDescent="0.25">
      <c r="A235" s="32">
        <v>228</v>
      </c>
      <c r="B235" s="34" t="s">
        <v>595</v>
      </c>
      <c r="C235" s="32">
        <v>11192187</v>
      </c>
      <c r="D235" s="32" t="s">
        <v>596</v>
      </c>
      <c r="E235" s="33" t="s">
        <v>475</v>
      </c>
      <c r="F235" s="32">
        <v>61</v>
      </c>
      <c r="G235" s="32" t="s">
        <v>309</v>
      </c>
      <c r="H235" s="103">
        <v>1900000</v>
      </c>
      <c r="I235" s="37">
        <f t="shared" ref="I235" si="32">H235*$J$1</f>
        <v>19000000</v>
      </c>
      <c r="J235" s="31"/>
      <c r="K235" s="29"/>
    </row>
    <row r="236" spans="1:11" ht="24.95" customHeight="1" x14ac:dyDescent="0.25">
      <c r="A236" s="32">
        <v>229</v>
      </c>
      <c r="B236" s="34" t="s">
        <v>597</v>
      </c>
      <c r="C236" s="32">
        <v>11182559</v>
      </c>
      <c r="D236" s="32" t="s">
        <v>598</v>
      </c>
      <c r="E236" s="33" t="s">
        <v>988</v>
      </c>
      <c r="F236" s="32">
        <v>60</v>
      </c>
      <c r="G236" s="32" t="s">
        <v>309</v>
      </c>
      <c r="H236" s="103">
        <v>1650000</v>
      </c>
      <c r="I236" s="37">
        <f t="shared" ref="I236:I251" si="33">H236*$J$1</f>
        <v>16500000</v>
      </c>
      <c r="J236" s="31"/>
      <c r="K236" s="29"/>
    </row>
    <row r="237" spans="1:11" ht="24.95" customHeight="1" x14ac:dyDescent="0.25">
      <c r="A237" s="32">
        <v>230</v>
      </c>
      <c r="B237" s="34" t="s">
        <v>599</v>
      </c>
      <c r="C237" s="32">
        <v>11195443</v>
      </c>
      <c r="D237" s="32" t="s">
        <v>600</v>
      </c>
      <c r="E237" s="33" t="s">
        <v>63</v>
      </c>
      <c r="F237" s="32">
        <v>61</v>
      </c>
      <c r="G237" s="32" t="s">
        <v>309</v>
      </c>
      <c r="H237" s="103">
        <v>1650000</v>
      </c>
      <c r="I237" s="37">
        <f t="shared" si="33"/>
        <v>16500000</v>
      </c>
      <c r="J237" s="31"/>
      <c r="K237" s="29"/>
    </row>
    <row r="238" spans="1:11" ht="24.95" customHeight="1" x14ac:dyDescent="0.25">
      <c r="A238" s="32">
        <v>231</v>
      </c>
      <c r="B238" s="34" t="s">
        <v>601</v>
      </c>
      <c r="C238" s="32">
        <v>11192054</v>
      </c>
      <c r="D238" s="32" t="s">
        <v>602</v>
      </c>
      <c r="E238" s="33" t="s">
        <v>289</v>
      </c>
      <c r="F238" s="32">
        <v>61</v>
      </c>
      <c r="G238" s="32" t="s">
        <v>309</v>
      </c>
      <c r="H238" s="103">
        <v>1650000</v>
      </c>
      <c r="I238" s="37">
        <f t="shared" si="33"/>
        <v>16500000</v>
      </c>
      <c r="J238" s="31"/>
      <c r="K238" s="29"/>
    </row>
    <row r="239" spans="1:11" ht="24.95" customHeight="1" x14ac:dyDescent="0.25">
      <c r="A239" s="32">
        <v>232</v>
      </c>
      <c r="B239" s="34" t="s">
        <v>55</v>
      </c>
      <c r="C239" s="32">
        <v>11182277</v>
      </c>
      <c r="D239" s="32" t="s">
        <v>603</v>
      </c>
      <c r="E239" s="33" t="s">
        <v>91</v>
      </c>
      <c r="F239" s="32">
        <v>60</v>
      </c>
      <c r="G239" s="32" t="s">
        <v>309</v>
      </c>
      <c r="H239" s="103">
        <v>1650000</v>
      </c>
      <c r="I239" s="37">
        <f t="shared" si="33"/>
        <v>16500000</v>
      </c>
      <c r="J239" s="31"/>
      <c r="K239" s="29"/>
    </row>
    <row r="240" spans="1:11" ht="24.95" customHeight="1" x14ac:dyDescent="0.25">
      <c r="A240" s="32">
        <v>233</v>
      </c>
      <c r="B240" s="34" t="s">
        <v>604</v>
      </c>
      <c r="C240" s="32">
        <v>11193655</v>
      </c>
      <c r="D240" s="32" t="s">
        <v>605</v>
      </c>
      <c r="E240" s="33" t="s">
        <v>475</v>
      </c>
      <c r="F240" s="32">
        <v>61</v>
      </c>
      <c r="G240" s="32" t="s">
        <v>309</v>
      </c>
      <c r="H240" s="103">
        <v>1900000</v>
      </c>
      <c r="I240" s="37">
        <f t="shared" si="33"/>
        <v>19000000</v>
      </c>
      <c r="J240" s="31"/>
      <c r="K240" s="29"/>
    </row>
    <row r="241" spans="1:11" ht="24.95" customHeight="1" x14ac:dyDescent="0.25">
      <c r="A241" s="32">
        <v>234</v>
      </c>
      <c r="B241" s="34" t="s">
        <v>543</v>
      </c>
      <c r="C241" s="32">
        <v>11171496</v>
      </c>
      <c r="D241" s="32" t="s">
        <v>606</v>
      </c>
      <c r="E241" s="33" t="s">
        <v>289</v>
      </c>
      <c r="F241" s="32">
        <v>59</v>
      </c>
      <c r="G241" s="32" t="s">
        <v>309</v>
      </c>
      <c r="H241" s="103">
        <v>1650000</v>
      </c>
      <c r="I241" s="37">
        <f t="shared" si="33"/>
        <v>16500000</v>
      </c>
      <c r="J241" s="31"/>
      <c r="K241" s="29"/>
    </row>
    <row r="242" spans="1:11" ht="24.95" customHeight="1" x14ac:dyDescent="0.25">
      <c r="A242" s="32">
        <v>235</v>
      </c>
      <c r="B242" s="34" t="s">
        <v>379</v>
      </c>
      <c r="C242" s="32">
        <v>11195554</v>
      </c>
      <c r="D242" s="32" t="s">
        <v>607</v>
      </c>
      <c r="E242" s="33" t="s">
        <v>918</v>
      </c>
      <c r="F242" s="32">
        <v>61</v>
      </c>
      <c r="G242" s="32" t="s">
        <v>309</v>
      </c>
      <c r="H242" s="103">
        <v>1650000</v>
      </c>
      <c r="I242" s="38">
        <f t="shared" si="33"/>
        <v>16500000</v>
      </c>
      <c r="J242" s="31"/>
      <c r="K242" s="29"/>
    </row>
    <row r="243" spans="1:11" ht="24.95" customHeight="1" x14ac:dyDescent="0.25">
      <c r="A243" s="32">
        <v>236</v>
      </c>
      <c r="B243" s="34" t="s">
        <v>608</v>
      </c>
      <c r="C243" s="32">
        <v>11180249</v>
      </c>
      <c r="D243" s="32" t="s">
        <v>609</v>
      </c>
      <c r="E243" s="33" t="s">
        <v>27</v>
      </c>
      <c r="F243" s="32">
        <v>60</v>
      </c>
      <c r="G243" s="32" t="s">
        <v>313</v>
      </c>
      <c r="H243" s="103">
        <v>1650000</v>
      </c>
      <c r="I243" s="37">
        <f t="shared" si="33"/>
        <v>16500000</v>
      </c>
      <c r="J243" s="31"/>
      <c r="K243" s="29"/>
    </row>
    <row r="244" spans="1:11" ht="24.95" customHeight="1" x14ac:dyDescent="0.25">
      <c r="A244" s="32">
        <v>237</v>
      </c>
      <c r="B244" s="34" t="s">
        <v>610</v>
      </c>
      <c r="C244" s="32">
        <v>11195017</v>
      </c>
      <c r="D244" s="32" t="s">
        <v>278</v>
      </c>
      <c r="E244" s="33" t="s">
        <v>429</v>
      </c>
      <c r="F244" s="32">
        <v>61</v>
      </c>
      <c r="G244" s="32" t="s">
        <v>309</v>
      </c>
      <c r="H244" s="103">
        <v>1900000</v>
      </c>
      <c r="I244" s="37">
        <f t="shared" si="33"/>
        <v>19000000</v>
      </c>
      <c r="J244" s="31"/>
      <c r="K244" s="29"/>
    </row>
    <row r="245" spans="1:11" ht="24.95" customHeight="1" x14ac:dyDescent="0.25">
      <c r="A245" s="32">
        <v>238</v>
      </c>
      <c r="B245" s="34" t="s">
        <v>611</v>
      </c>
      <c r="C245" s="32">
        <v>11192531</v>
      </c>
      <c r="D245" s="32" t="s">
        <v>298</v>
      </c>
      <c r="E245" s="33" t="s">
        <v>264</v>
      </c>
      <c r="F245" s="32">
        <v>61</v>
      </c>
      <c r="G245" s="32" t="s">
        <v>309</v>
      </c>
      <c r="H245" s="103">
        <v>1650000</v>
      </c>
      <c r="I245" s="37">
        <f t="shared" si="33"/>
        <v>16500000</v>
      </c>
      <c r="J245" s="31"/>
      <c r="K245" s="29"/>
    </row>
    <row r="246" spans="1:11" ht="24.95" customHeight="1" x14ac:dyDescent="0.25">
      <c r="A246" s="32">
        <v>239</v>
      </c>
      <c r="B246" s="34" t="s">
        <v>612</v>
      </c>
      <c r="C246" s="32">
        <v>11194516</v>
      </c>
      <c r="D246" s="32" t="s">
        <v>613</v>
      </c>
      <c r="E246" s="33" t="s">
        <v>14</v>
      </c>
      <c r="F246" s="32">
        <v>61</v>
      </c>
      <c r="G246" s="32" t="s">
        <v>313</v>
      </c>
      <c r="H246" s="103">
        <v>1650000</v>
      </c>
      <c r="I246" s="37">
        <f t="shared" si="33"/>
        <v>16500000</v>
      </c>
      <c r="J246" s="31"/>
      <c r="K246" s="29"/>
    </row>
    <row r="247" spans="1:11" ht="24.95" customHeight="1" x14ac:dyDescent="0.25">
      <c r="A247" s="32">
        <v>240</v>
      </c>
      <c r="B247" s="34" t="s">
        <v>614</v>
      </c>
      <c r="C247" s="32">
        <v>11193928</v>
      </c>
      <c r="D247" s="32" t="s">
        <v>615</v>
      </c>
      <c r="E247" s="33" t="s">
        <v>49</v>
      </c>
      <c r="F247" s="32">
        <v>61</v>
      </c>
      <c r="G247" s="32" t="s">
        <v>309</v>
      </c>
      <c r="H247" s="103">
        <v>1650000</v>
      </c>
      <c r="I247" s="37">
        <f t="shared" si="33"/>
        <v>16500000</v>
      </c>
      <c r="J247" s="31"/>
      <c r="K247" s="29"/>
    </row>
    <row r="248" spans="1:11" ht="24.95" customHeight="1" x14ac:dyDescent="0.25">
      <c r="A248" s="32">
        <v>241</v>
      </c>
      <c r="B248" s="34" t="s">
        <v>616</v>
      </c>
      <c r="C248" s="32">
        <v>11194122</v>
      </c>
      <c r="D248" s="32" t="s">
        <v>617</v>
      </c>
      <c r="E248" s="33" t="s">
        <v>947</v>
      </c>
      <c r="F248" s="32">
        <v>61</v>
      </c>
      <c r="G248" s="32" t="s">
        <v>309</v>
      </c>
      <c r="H248" s="103">
        <v>1650000</v>
      </c>
      <c r="I248" s="37">
        <f t="shared" si="33"/>
        <v>16500000</v>
      </c>
      <c r="J248" s="31"/>
      <c r="K248" s="29"/>
    </row>
    <row r="249" spans="1:11" ht="24.95" customHeight="1" x14ac:dyDescent="0.25">
      <c r="A249" s="32">
        <v>242</v>
      </c>
      <c r="B249" s="34" t="s">
        <v>618</v>
      </c>
      <c r="C249" s="32">
        <v>11193038</v>
      </c>
      <c r="D249" s="32" t="s">
        <v>619</v>
      </c>
      <c r="E249" s="33" t="s">
        <v>988</v>
      </c>
      <c r="F249" s="32">
        <v>61</v>
      </c>
      <c r="G249" s="32" t="s">
        <v>309</v>
      </c>
      <c r="H249" s="103">
        <v>1650000</v>
      </c>
      <c r="I249" s="37">
        <f t="shared" si="33"/>
        <v>16500000</v>
      </c>
      <c r="J249" s="31"/>
      <c r="K249" s="29"/>
    </row>
    <row r="250" spans="1:11" ht="24.95" customHeight="1" x14ac:dyDescent="0.25">
      <c r="A250" s="32">
        <v>243</v>
      </c>
      <c r="B250" s="34" t="s">
        <v>620</v>
      </c>
      <c r="C250" s="32">
        <v>11192586</v>
      </c>
      <c r="D250" s="32" t="s">
        <v>621</v>
      </c>
      <c r="E250" s="33" t="s">
        <v>946</v>
      </c>
      <c r="F250" s="32">
        <v>61</v>
      </c>
      <c r="G250" s="32" t="s">
        <v>309</v>
      </c>
      <c r="H250" s="103">
        <v>1400000</v>
      </c>
      <c r="I250" s="37">
        <f t="shared" si="33"/>
        <v>14000000</v>
      </c>
      <c r="J250" s="31"/>
      <c r="K250" s="29"/>
    </row>
    <row r="251" spans="1:11" ht="24.95" customHeight="1" x14ac:dyDescent="0.25">
      <c r="A251" s="32">
        <v>244</v>
      </c>
      <c r="B251" s="110" t="s">
        <v>941</v>
      </c>
      <c r="C251" s="110">
        <v>11195296</v>
      </c>
      <c r="D251" s="111" t="s">
        <v>568</v>
      </c>
      <c r="E251" s="110" t="s">
        <v>25</v>
      </c>
      <c r="F251" s="111">
        <v>61</v>
      </c>
      <c r="G251" s="32" t="s">
        <v>309</v>
      </c>
      <c r="H251" s="112">
        <v>1900000</v>
      </c>
      <c r="I251" s="37">
        <f t="shared" si="33"/>
        <v>19000000</v>
      </c>
      <c r="J251" s="31"/>
      <c r="K251" s="29"/>
    </row>
    <row r="252" spans="1:11" ht="24.95" customHeight="1" x14ac:dyDescent="0.25">
      <c r="A252" s="113" t="s">
        <v>945</v>
      </c>
      <c r="B252" s="113"/>
      <c r="C252" s="113"/>
      <c r="D252" s="113"/>
      <c r="E252" s="113"/>
      <c r="F252" s="113"/>
      <c r="G252" s="113"/>
      <c r="H252" s="113"/>
      <c r="I252" s="113"/>
      <c r="J252" s="28"/>
      <c r="K252" s="28"/>
    </row>
    <row r="253" spans="1:11" x14ac:dyDescent="0.25">
      <c r="B253" s="28"/>
      <c r="C253" s="115"/>
      <c r="D253" s="115"/>
      <c r="E253" s="28"/>
      <c r="F253" s="115"/>
      <c r="G253" s="115"/>
      <c r="H253" s="116"/>
      <c r="I253" s="28"/>
    </row>
    <row r="254" spans="1:11" x14ac:dyDescent="0.25">
      <c r="B254" s="28"/>
      <c r="C254" s="115"/>
      <c r="D254" s="115"/>
      <c r="E254" s="28"/>
      <c r="F254" s="115"/>
      <c r="G254" s="115"/>
      <c r="H254" s="116"/>
      <c r="I254" s="28"/>
    </row>
    <row r="255" spans="1:11" x14ac:dyDescent="0.25">
      <c r="B255" s="28"/>
      <c r="C255" s="115"/>
      <c r="D255" s="115"/>
      <c r="E255" s="28"/>
      <c r="F255" s="115"/>
      <c r="G255" s="115"/>
      <c r="H255" s="116"/>
      <c r="I255" s="28"/>
    </row>
    <row r="256" spans="1:11" x14ac:dyDescent="0.25">
      <c r="B256" s="28"/>
      <c r="C256" s="115"/>
      <c r="D256" s="115"/>
      <c r="E256" s="28"/>
      <c r="F256" s="115"/>
      <c r="G256" s="115"/>
      <c r="H256" s="116"/>
      <c r="I256" s="28"/>
    </row>
    <row r="257" spans="2:10" x14ac:dyDescent="0.25">
      <c r="B257" s="28"/>
      <c r="C257" s="115"/>
      <c r="D257" s="115"/>
      <c r="E257" s="28"/>
      <c r="F257" s="115"/>
      <c r="G257" s="115"/>
      <c r="H257" s="116"/>
      <c r="I257" s="28"/>
      <c r="J257" s="117"/>
    </row>
    <row r="258" spans="2:10" x14ac:dyDescent="0.25">
      <c r="B258" s="28"/>
      <c r="C258" s="115"/>
      <c r="D258" s="115"/>
      <c r="E258" s="28"/>
      <c r="F258" s="115"/>
      <c r="G258" s="115"/>
      <c r="H258" s="116"/>
      <c r="I258" s="28"/>
    </row>
    <row r="259" spans="2:10" x14ac:dyDescent="0.25">
      <c r="B259" s="28"/>
      <c r="C259" s="115"/>
      <c r="D259" s="115"/>
      <c r="E259" s="28"/>
      <c r="F259" s="115"/>
      <c r="G259" s="115"/>
      <c r="H259" s="116"/>
      <c r="I259" s="28"/>
    </row>
    <row r="260" spans="2:10" x14ac:dyDescent="0.25">
      <c r="B260" s="28"/>
      <c r="C260" s="115"/>
      <c r="D260" s="115"/>
      <c r="E260" s="28"/>
      <c r="F260" s="115"/>
      <c r="G260" s="115"/>
      <c r="H260" s="116"/>
      <c r="I260" s="28"/>
    </row>
    <row r="261" spans="2:10" x14ac:dyDescent="0.25">
      <c r="B261" s="28"/>
      <c r="C261" s="115"/>
      <c r="D261" s="115"/>
      <c r="E261" s="28"/>
      <c r="F261" s="115"/>
      <c r="G261" s="115"/>
      <c r="H261" s="116"/>
      <c r="I261" s="28"/>
    </row>
    <row r="262" spans="2:10" x14ac:dyDescent="0.25">
      <c r="B262" s="28"/>
      <c r="C262" s="115"/>
      <c r="D262" s="115"/>
      <c r="E262" s="28"/>
      <c r="F262" s="115"/>
      <c r="G262" s="115"/>
      <c r="H262" s="116"/>
      <c r="I262" s="28"/>
    </row>
    <row r="263" spans="2:10" x14ac:dyDescent="0.25">
      <c r="B263" s="28"/>
      <c r="C263" s="115"/>
      <c r="D263" s="115"/>
      <c r="E263" s="28"/>
      <c r="F263" s="115"/>
      <c r="G263" s="115"/>
      <c r="H263" s="116"/>
      <c r="I263" s="28"/>
    </row>
    <row r="264" spans="2:10" x14ac:dyDescent="0.25">
      <c r="B264" s="28"/>
      <c r="C264" s="115"/>
      <c r="D264" s="115"/>
      <c r="E264" s="28"/>
      <c r="F264" s="115"/>
      <c r="G264" s="115"/>
      <c r="H264" s="116"/>
      <c r="I264" s="28"/>
    </row>
  </sheetData>
  <mergeCells count="7">
    <mergeCell ref="A1:I1"/>
    <mergeCell ref="A2:I2"/>
    <mergeCell ref="A3:I3"/>
    <mergeCell ref="A6:I6"/>
    <mergeCell ref="A252:I252"/>
    <mergeCell ref="A4:I4"/>
    <mergeCell ref="A5:I5"/>
  </mergeCells>
  <printOptions horizontalCentered="1"/>
  <pageMargins left="0.2" right="0.16" top="0.34" bottom="0.25" header="0.3" footer="0.2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view="pageBreakPreview" topLeftCell="A100" zoomScaleNormal="115" zoomScaleSheetLayoutView="100" workbookViewId="0">
      <selection activeCell="A9" sqref="A9:A123"/>
    </sheetView>
  </sheetViews>
  <sheetFormatPr defaultColWidth="9.140625" defaultRowHeight="12.75" x14ac:dyDescent="0.25"/>
  <cols>
    <col min="1" max="1" width="5" style="2" customWidth="1"/>
    <col min="2" max="2" width="25.85546875" style="16" customWidth="1"/>
    <col min="3" max="3" width="12.42578125" style="9" customWidth="1"/>
    <col min="4" max="4" width="27.140625" style="9" customWidth="1"/>
    <col min="5" max="5" width="27" style="2" bestFit="1" customWidth="1"/>
    <col min="6" max="6" width="7.28515625" style="9" customWidth="1"/>
    <col min="7" max="7" width="14.28515625" style="9" customWidth="1"/>
    <col min="8" max="8" width="16.42578125" style="9" customWidth="1"/>
    <col min="9" max="9" width="16.42578125" style="9" bestFit="1" customWidth="1"/>
    <col min="10" max="10" width="16.42578125" style="11" bestFit="1" customWidth="1"/>
    <col min="11" max="11" width="22.5703125" style="2" customWidth="1"/>
    <col min="12" max="16384" width="9.140625" style="2"/>
  </cols>
  <sheetData>
    <row r="1" spans="1:11" ht="15.75" x14ac:dyDescent="0.25">
      <c r="A1" s="79" t="s">
        <v>11</v>
      </c>
      <c r="B1" s="80"/>
      <c r="C1" s="79"/>
      <c r="D1" s="79"/>
      <c r="E1" s="79"/>
      <c r="F1" s="79"/>
      <c r="G1" s="79"/>
      <c r="H1" s="79"/>
      <c r="I1" s="79"/>
      <c r="J1" s="11">
        <v>5</v>
      </c>
    </row>
    <row r="2" spans="1:11" ht="15.75" x14ac:dyDescent="0.25">
      <c r="A2" s="81" t="s">
        <v>12</v>
      </c>
      <c r="B2" s="82"/>
      <c r="C2" s="81"/>
      <c r="D2" s="81"/>
      <c r="E2" s="81"/>
      <c r="F2" s="81"/>
      <c r="G2" s="81"/>
      <c r="H2" s="81"/>
      <c r="I2" s="81"/>
    </row>
    <row r="3" spans="1:11" ht="42.75" customHeight="1" x14ac:dyDescent="0.25">
      <c r="A3" s="83" t="s">
        <v>307</v>
      </c>
      <c r="B3" s="84"/>
      <c r="C3" s="83"/>
      <c r="D3" s="83"/>
      <c r="E3" s="83"/>
      <c r="F3" s="83"/>
      <c r="G3" s="83"/>
      <c r="H3" s="83"/>
      <c r="I3" s="83"/>
    </row>
    <row r="4" spans="1:11" ht="9.75" customHeight="1" x14ac:dyDescent="0.25">
      <c r="A4" s="8"/>
      <c r="B4" s="12"/>
      <c r="C4" s="8"/>
      <c r="D4" s="8"/>
      <c r="E4" s="119"/>
      <c r="F4" s="8"/>
      <c r="G4" s="13"/>
      <c r="H4" s="8"/>
      <c r="I4" s="8"/>
    </row>
    <row r="5" spans="1:11" ht="16.5" x14ac:dyDescent="0.25">
      <c r="A5" s="85" t="s">
        <v>167</v>
      </c>
      <c r="B5" s="86"/>
      <c r="C5" s="85"/>
      <c r="D5" s="85"/>
      <c r="E5" s="85"/>
      <c r="F5" s="85"/>
      <c r="G5" s="85"/>
      <c r="H5" s="85"/>
      <c r="I5" s="85"/>
    </row>
    <row r="6" spans="1:11" s="15" customFormat="1" ht="16.5" x14ac:dyDescent="0.25">
      <c r="A6" s="85" t="s">
        <v>23</v>
      </c>
      <c r="B6" s="86"/>
      <c r="C6" s="85"/>
      <c r="D6" s="85"/>
      <c r="E6" s="85"/>
      <c r="F6" s="85"/>
      <c r="G6" s="85"/>
      <c r="H6" s="85"/>
      <c r="I6" s="85"/>
      <c r="J6" s="14"/>
    </row>
    <row r="8" spans="1:11" s="1" customFormat="1" ht="24" customHeight="1" x14ac:dyDescent="0.25">
      <c r="A8" s="4" t="s">
        <v>9</v>
      </c>
      <c r="B8" s="4" t="s">
        <v>16</v>
      </c>
      <c r="C8" s="4" t="s">
        <v>1</v>
      </c>
      <c r="D8" s="4" t="s">
        <v>2</v>
      </c>
      <c r="E8" s="120" t="s">
        <v>20</v>
      </c>
      <c r="F8" s="4" t="s">
        <v>3</v>
      </c>
      <c r="G8" s="4" t="s">
        <v>4</v>
      </c>
      <c r="H8" s="5" t="s">
        <v>17</v>
      </c>
      <c r="I8" s="4" t="s">
        <v>10</v>
      </c>
      <c r="J8" s="39" t="s">
        <v>165</v>
      </c>
      <c r="K8" s="4" t="s">
        <v>166</v>
      </c>
    </row>
    <row r="9" spans="1:11" s="1" customFormat="1" ht="21.95" customHeight="1" x14ac:dyDescent="0.25">
      <c r="A9" s="6">
        <v>1</v>
      </c>
      <c r="B9" s="23" t="s">
        <v>169</v>
      </c>
      <c r="C9" s="6">
        <v>11176277</v>
      </c>
      <c r="D9" s="22" t="s">
        <v>170</v>
      </c>
      <c r="E9" s="22" t="s">
        <v>994</v>
      </c>
      <c r="F9" s="6">
        <v>59</v>
      </c>
      <c r="G9" s="6" t="s">
        <v>33</v>
      </c>
      <c r="H9" s="20">
        <v>1400000</v>
      </c>
      <c r="I9" s="21">
        <f t="shared" ref="I9:I42" si="0">H9*$J$1</f>
        <v>7000000</v>
      </c>
      <c r="J9" s="24"/>
      <c r="K9" s="22"/>
    </row>
    <row r="10" spans="1:11" s="1" customFormat="1" ht="21.95" customHeight="1" x14ac:dyDescent="0.25">
      <c r="A10" s="6">
        <v>2</v>
      </c>
      <c r="B10" s="23" t="s">
        <v>171</v>
      </c>
      <c r="C10" s="6">
        <v>11174180</v>
      </c>
      <c r="D10" s="22" t="s">
        <v>172</v>
      </c>
      <c r="E10" s="22" t="s">
        <v>8</v>
      </c>
      <c r="F10" s="6">
        <v>59</v>
      </c>
      <c r="G10" s="6" t="s">
        <v>34</v>
      </c>
      <c r="H10" s="20">
        <v>1400000</v>
      </c>
      <c r="I10" s="21">
        <f t="shared" si="0"/>
        <v>7000000</v>
      </c>
      <c r="J10" s="24"/>
      <c r="K10" s="22"/>
    </row>
    <row r="11" spans="1:11" s="3" customFormat="1" ht="21.95" customHeight="1" x14ac:dyDescent="0.25">
      <c r="A11" s="6">
        <v>3</v>
      </c>
      <c r="B11" s="22" t="s">
        <v>174</v>
      </c>
      <c r="C11" s="6">
        <v>11184496</v>
      </c>
      <c r="D11" s="22" t="s">
        <v>175</v>
      </c>
      <c r="E11" s="22" t="s">
        <v>35</v>
      </c>
      <c r="F11" s="6">
        <v>60</v>
      </c>
      <c r="G11" s="6" t="s">
        <v>173</v>
      </c>
      <c r="H11" s="20">
        <v>1400000</v>
      </c>
      <c r="I11" s="21">
        <f t="shared" si="0"/>
        <v>7000000</v>
      </c>
      <c r="J11" s="24"/>
      <c r="K11" s="22"/>
    </row>
    <row r="12" spans="1:11" s="3" customFormat="1" ht="21.95" customHeight="1" x14ac:dyDescent="0.25">
      <c r="A12" s="6">
        <v>4</v>
      </c>
      <c r="B12" s="23" t="s">
        <v>176</v>
      </c>
      <c r="C12" s="6">
        <v>11164018</v>
      </c>
      <c r="D12" s="22" t="s">
        <v>993</v>
      </c>
      <c r="E12" s="22" t="s">
        <v>177</v>
      </c>
      <c r="F12" s="6">
        <v>58</v>
      </c>
      <c r="G12" s="6" t="s">
        <v>34</v>
      </c>
      <c r="H12" s="20">
        <v>1400000</v>
      </c>
      <c r="I12" s="21">
        <f t="shared" si="0"/>
        <v>7000000</v>
      </c>
      <c r="J12" s="24"/>
      <c r="K12" s="22"/>
    </row>
    <row r="13" spans="1:11" s="3" customFormat="1" ht="21.95" customHeight="1" x14ac:dyDescent="0.25">
      <c r="A13" s="6">
        <v>5</v>
      </c>
      <c r="B13" s="23" t="s">
        <v>29</v>
      </c>
      <c r="C13" s="6">
        <v>11162884</v>
      </c>
      <c r="D13" s="22" t="s">
        <v>178</v>
      </c>
      <c r="E13" s="22" t="s">
        <v>8</v>
      </c>
      <c r="F13" s="6">
        <v>58</v>
      </c>
      <c r="G13" s="6" t="s">
        <v>33</v>
      </c>
      <c r="H13" s="20">
        <v>1400000</v>
      </c>
      <c r="I13" s="21">
        <f t="shared" si="0"/>
        <v>7000000</v>
      </c>
      <c r="J13" s="24"/>
      <c r="K13" s="22"/>
    </row>
    <row r="14" spans="1:11" s="3" customFormat="1" ht="21.95" customHeight="1" x14ac:dyDescent="0.25">
      <c r="A14" s="6">
        <v>6</v>
      </c>
      <c r="B14" s="22" t="s">
        <v>179</v>
      </c>
      <c r="C14" s="22">
        <v>11163988</v>
      </c>
      <c r="D14" s="22" t="s">
        <v>180</v>
      </c>
      <c r="E14" s="22" t="s">
        <v>24</v>
      </c>
      <c r="F14" s="6">
        <v>58</v>
      </c>
      <c r="G14" s="22" t="s">
        <v>34</v>
      </c>
      <c r="H14" s="24">
        <v>1650000</v>
      </c>
      <c r="I14" s="21">
        <f t="shared" si="0"/>
        <v>8250000</v>
      </c>
      <c r="J14" s="24"/>
      <c r="K14" s="22"/>
    </row>
    <row r="15" spans="1:11" s="3" customFormat="1" ht="21.95" customHeight="1" x14ac:dyDescent="0.25">
      <c r="A15" s="6">
        <v>7</v>
      </c>
      <c r="B15" s="22" t="s">
        <v>181</v>
      </c>
      <c r="C15" s="22">
        <v>11184927</v>
      </c>
      <c r="D15" s="22" t="s">
        <v>182</v>
      </c>
      <c r="E15" s="22" t="s">
        <v>183</v>
      </c>
      <c r="F15" s="6">
        <v>60</v>
      </c>
      <c r="G15" s="23" t="s">
        <v>34</v>
      </c>
      <c r="H15" s="24">
        <v>1650000</v>
      </c>
      <c r="I15" s="21">
        <f t="shared" si="0"/>
        <v>8250000</v>
      </c>
      <c r="J15" s="24"/>
      <c r="K15" s="22"/>
    </row>
    <row r="16" spans="1:11" s="3" customFormat="1" ht="21.95" customHeight="1" x14ac:dyDescent="0.25">
      <c r="A16" s="6">
        <v>8</v>
      </c>
      <c r="B16" s="23" t="s">
        <v>184</v>
      </c>
      <c r="C16" s="6">
        <v>11176253</v>
      </c>
      <c r="D16" s="22" t="s">
        <v>185</v>
      </c>
      <c r="E16" s="22" t="s">
        <v>916</v>
      </c>
      <c r="F16" s="6">
        <v>59</v>
      </c>
      <c r="G16" s="6" t="s">
        <v>33</v>
      </c>
      <c r="H16" s="24">
        <v>1650000</v>
      </c>
      <c r="I16" s="21">
        <f t="shared" si="0"/>
        <v>8250000</v>
      </c>
      <c r="J16" s="24"/>
      <c r="K16" s="22"/>
    </row>
    <row r="17" spans="1:11" s="3" customFormat="1" ht="21.95" customHeight="1" x14ac:dyDescent="0.25">
      <c r="A17" s="6">
        <v>9</v>
      </c>
      <c r="B17" s="23" t="s">
        <v>186</v>
      </c>
      <c r="C17" s="6">
        <v>11161595</v>
      </c>
      <c r="D17" s="22" t="s">
        <v>187</v>
      </c>
      <c r="E17" s="22" t="s">
        <v>991</v>
      </c>
      <c r="F17" s="6">
        <v>58</v>
      </c>
      <c r="G17" s="6" t="s">
        <v>34</v>
      </c>
      <c r="H17" s="20">
        <v>1650000</v>
      </c>
      <c r="I17" s="21">
        <f t="shared" si="0"/>
        <v>8250000</v>
      </c>
      <c r="J17" s="24"/>
      <c r="K17" s="22"/>
    </row>
    <row r="18" spans="1:11" s="3" customFormat="1" ht="21.95" customHeight="1" x14ac:dyDescent="0.25">
      <c r="A18" s="6">
        <v>10</v>
      </c>
      <c r="B18" s="23" t="s">
        <v>188</v>
      </c>
      <c r="C18" s="6">
        <v>11176330</v>
      </c>
      <c r="D18" s="22" t="s">
        <v>189</v>
      </c>
      <c r="E18" s="22" t="s">
        <v>916</v>
      </c>
      <c r="F18" s="6">
        <v>59</v>
      </c>
      <c r="G18" s="6" t="s">
        <v>173</v>
      </c>
      <c r="H18" s="24">
        <v>1650000</v>
      </c>
      <c r="I18" s="21">
        <f t="shared" si="0"/>
        <v>8250000</v>
      </c>
      <c r="J18" s="24"/>
      <c r="K18" s="22"/>
    </row>
    <row r="19" spans="1:11" s="3" customFormat="1" ht="21.95" customHeight="1" x14ac:dyDescent="0.25">
      <c r="A19" s="6">
        <v>11</v>
      </c>
      <c r="B19" s="23" t="s">
        <v>190</v>
      </c>
      <c r="C19" s="6">
        <v>11161844</v>
      </c>
      <c r="D19" s="22" t="s">
        <v>191</v>
      </c>
      <c r="E19" s="22" t="s">
        <v>19</v>
      </c>
      <c r="F19" s="6">
        <v>58</v>
      </c>
      <c r="G19" s="6" t="s">
        <v>173</v>
      </c>
      <c r="H19" s="24">
        <v>1650000</v>
      </c>
      <c r="I19" s="21">
        <f t="shared" si="0"/>
        <v>8250000</v>
      </c>
      <c r="J19" s="24"/>
      <c r="K19" s="22"/>
    </row>
    <row r="20" spans="1:11" s="3" customFormat="1" ht="21.95" customHeight="1" x14ac:dyDescent="0.25">
      <c r="A20" s="6">
        <v>12</v>
      </c>
      <c r="B20" s="22" t="s">
        <v>192</v>
      </c>
      <c r="C20" s="6">
        <v>11181521</v>
      </c>
      <c r="D20" s="22" t="s">
        <v>193</v>
      </c>
      <c r="E20" s="22" t="s">
        <v>991</v>
      </c>
      <c r="F20" s="6">
        <v>60</v>
      </c>
      <c r="G20" s="6" t="s">
        <v>33</v>
      </c>
      <c r="H20" s="20">
        <v>1650000</v>
      </c>
      <c r="I20" s="21">
        <f t="shared" si="0"/>
        <v>8250000</v>
      </c>
      <c r="J20" s="24"/>
      <c r="K20" s="22"/>
    </row>
    <row r="21" spans="1:11" s="3" customFormat="1" ht="21.95" customHeight="1" x14ac:dyDescent="0.25">
      <c r="A21" s="6">
        <v>13</v>
      </c>
      <c r="B21" s="22" t="s">
        <v>194</v>
      </c>
      <c r="C21" s="6">
        <v>11176305</v>
      </c>
      <c r="D21" s="22" t="s">
        <v>195</v>
      </c>
      <c r="E21" s="22" t="s">
        <v>196</v>
      </c>
      <c r="F21" s="6">
        <v>59</v>
      </c>
      <c r="G21" s="6" t="s">
        <v>173</v>
      </c>
      <c r="H21" s="20">
        <v>1650000</v>
      </c>
      <c r="I21" s="21">
        <f t="shared" si="0"/>
        <v>8250000</v>
      </c>
      <c r="J21" s="24"/>
      <c r="K21" s="22"/>
    </row>
    <row r="22" spans="1:11" s="3" customFormat="1" ht="21.95" customHeight="1" x14ac:dyDescent="0.25">
      <c r="A22" s="6">
        <v>14</v>
      </c>
      <c r="B22" s="22" t="s">
        <v>197</v>
      </c>
      <c r="C22" s="6">
        <v>11184704</v>
      </c>
      <c r="D22" s="22" t="s">
        <v>198</v>
      </c>
      <c r="E22" s="22" t="s">
        <v>991</v>
      </c>
      <c r="F22" s="6">
        <v>60</v>
      </c>
      <c r="G22" s="6" t="s">
        <v>173</v>
      </c>
      <c r="H22" s="20">
        <v>1650000</v>
      </c>
      <c r="I22" s="21">
        <f t="shared" si="0"/>
        <v>8250000</v>
      </c>
      <c r="J22" s="24"/>
      <c r="K22" s="22"/>
    </row>
    <row r="23" spans="1:11" s="3" customFormat="1" ht="21.95" customHeight="1" x14ac:dyDescent="0.25">
      <c r="A23" s="6">
        <v>15</v>
      </c>
      <c r="B23" s="23" t="s">
        <v>199</v>
      </c>
      <c r="C23" s="6">
        <v>11162692</v>
      </c>
      <c r="D23" s="22" t="s">
        <v>200</v>
      </c>
      <c r="E23" s="22" t="s">
        <v>24</v>
      </c>
      <c r="F23" s="6">
        <v>58</v>
      </c>
      <c r="G23" s="6" t="s">
        <v>201</v>
      </c>
      <c r="H23" s="24">
        <v>1650000</v>
      </c>
      <c r="I23" s="21">
        <f t="shared" si="0"/>
        <v>8250000</v>
      </c>
      <c r="J23" s="24"/>
      <c r="K23" s="22"/>
    </row>
    <row r="24" spans="1:11" s="3" customFormat="1" ht="21.95" customHeight="1" x14ac:dyDescent="0.25">
      <c r="A24" s="6">
        <v>16</v>
      </c>
      <c r="B24" s="23" t="s">
        <v>202</v>
      </c>
      <c r="C24" s="6">
        <v>11176259</v>
      </c>
      <c r="D24" s="22" t="s">
        <v>203</v>
      </c>
      <c r="E24" s="22" t="s">
        <v>916</v>
      </c>
      <c r="F24" s="6">
        <v>59</v>
      </c>
      <c r="G24" s="6" t="s">
        <v>34</v>
      </c>
      <c r="H24" s="24">
        <v>1650000</v>
      </c>
      <c r="I24" s="21">
        <f t="shared" si="0"/>
        <v>8250000</v>
      </c>
      <c r="J24" s="24"/>
      <c r="K24" s="22"/>
    </row>
    <row r="25" spans="1:11" s="3" customFormat="1" ht="21.95" customHeight="1" x14ac:dyDescent="0.25">
      <c r="A25" s="6">
        <v>17</v>
      </c>
      <c r="B25" s="23" t="s">
        <v>204</v>
      </c>
      <c r="C25" s="6">
        <v>11162687</v>
      </c>
      <c r="D25" s="22" t="s">
        <v>45</v>
      </c>
      <c r="E25" s="22" t="s">
        <v>183</v>
      </c>
      <c r="F25" s="6">
        <v>58</v>
      </c>
      <c r="G25" s="6" t="s">
        <v>33</v>
      </c>
      <c r="H25" s="24">
        <v>1650000</v>
      </c>
      <c r="I25" s="21">
        <f t="shared" si="0"/>
        <v>8250000</v>
      </c>
      <c r="J25" s="24"/>
      <c r="K25" s="22"/>
    </row>
    <row r="26" spans="1:11" s="3" customFormat="1" ht="21.95" customHeight="1" x14ac:dyDescent="0.25">
      <c r="A26" s="6">
        <v>18</v>
      </c>
      <c r="B26" s="23" t="s">
        <v>205</v>
      </c>
      <c r="C26" s="6">
        <v>11175023</v>
      </c>
      <c r="D26" s="22" t="s">
        <v>206</v>
      </c>
      <c r="E26" s="22" t="s">
        <v>27</v>
      </c>
      <c r="F26" s="6">
        <v>59</v>
      </c>
      <c r="G26" s="6" t="s">
        <v>173</v>
      </c>
      <c r="H26" s="20">
        <v>1650000</v>
      </c>
      <c r="I26" s="21">
        <f t="shared" si="0"/>
        <v>8250000</v>
      </c>
      <c r="J26" s="24"/>
      <c r="K26" s="22"/>
    </row>
    <row r="27" spans="1:11" s="3" customFormat="1" ht="21.95" customHeight="1" x14ac:dyDescent="0.25">
      <c r="A27" s="6">
        <v>19</v>
      </c>
      <c r="B27" s="23" t="s">
        <v>207</v>
      </c>
      <c r="C27" s="6">
        <v>11172863</v>
      </c>
      <c r="D27" s="22" t="s">
        <v>208</v>
      </c>
      <c r="E27" s="22" t="s">
        <v>916</v>
      </c>
      <c r="F27" s="6">
        <v>59</v>
      </c>
      <c r="G27" s="6" t="s">
        <v>173</v>
      </c>
      <c r="H27" s="24">
        <v>1650000</v>
      </c>
      <c r="I27" s="21">
        <f t="shared" si="0"/>
        <v>8250000</v>
      </c>
      <c r="J27" s="24"/>
      <c r="K27" s="22"/>
    </row>
    <row r="28" spans="1:11" s="3" customFormat="1" ht="21.95" customHeight="1" x14ac:dyDescent="0.25">
      <c r="A28" s="6">
        <v>20</v>
      </c>
      <c r="B28" s="23" t="s">
        <v>209</v>
      </c>
      <c r="C28" s="6">
        <v>11162889</v>
      </c>
      <c r="D28" s="22" t="s">
        <v>210</v>
      </c>
      <c r="E28" s="22" t="s">
        <v>991</v>
      </c>
      <c r="F28" s="6">
        <v>58</v>
      </c>
      <c r="G28" s="6" t="s">
        <v>34</v>
      </c>
      <c r="H28" s="20">
        <v>1650000</v>
      </c>
      <c r="I28" s="21">
        <f t="shared" si="0"/>
        <v>8250000</v>
      </c>
      <c r="J28" s="24"/>
      <c r="K28" s="22"/>
    </row>
    <row r="29" spans="1:11" s="3" customFormat="1" ht="21.95" customHeight="1" x14ac:dyDescent="0.25">
      <c r="A29" s="6">
        <v>21</v>
      </c>
      <c r="B29" s="23" t="s">
        <v>212</v>
      </c>
      <c r="C29" s="6">
        <v>11166235</v>
      </c>
      <c r="D29" s="22" t="s">
        <v>5</v>
      </c>
      <c r="E29" s="22" t="s">
        <v>24</v>
      </c>
      <c r="F29" s="6">
        <v>58</v>
      </c>
      <c r="G29" s="6" t="s">
        <v>33</v>
      </c>
      <c r="H29" s="24">
        <v>1650000</v>
      </c>
      <c r="I29" s="21">
        <f t="shared" si="0"/>
        <v>8250000</v>
      </c>
      <c r="J29" s="24"/>
      <c r="K29" s="22"/>
    </row>
    <row r="30" spans="1:11" s="3" customFormat="1" ht="21.95" customHeight="1" x14ac:dyDescent="0.25">
      <c r="A30" s="6">
        <v>22</v>
      </c>
      <c r="B30" s="23" t="s">
        <v>213</v>
      </c>
      <c r="C30" s="6">
        <v>11180327</v>
      </c>
      <c r="D30" s="22" t="s">
        <v>214</v>
      </c>
      <c r="E30" s="22" t="s">
        <v>19</v>
      </c>
      <c r="F30" s="6">
        <v>60</v>
      </c>
      <c r="G30" s="6" t="s">
        <v>173</v>
      </c>
      <c r="H30" s="20">
        <v>1650000</v>
      </c>
      <c r="I30" s="21">
        <f t="shared" si="0"/>
        <v>8250000</v>
      </c>
      <c r="J30" s="24"/>
      <c r="K30" s="22"/>
    </row>
    <row r="31" spans="1:11" s="3" customFormat="1" ht="21.95" customHeight="1" x14ac:dyDescent="0.25">
      <c r="A31" s="6">
        <v>23</v>
      </c>
      <c r="B31" s="23" t="s">
        <v>215</v>
      </c>
      <c r="C31" s="6">
        <v>11166209</v>
      </c>
      <c r="D31" s="22" t="s">
        <v>216</v>
      </c>
      <c r="E31" s="22" t="s">
        <v>24</v>
      </c>
      <c r="F31" s="6">
        <v>58</v>
      </c>
      <c r="G31" s="6" t="s">
        <v>173</v>
      </c>
      <c r="H31" s="24">
        <v>1650000</v>
      </c>
      <c r="I31" s="21">
        <f t="shared" si="0"/>
        <v>8250000</v>
      </c>
      <c r="J31" s="24"/>
      <c r="K31" s="22"/>
    </row>
    <row r="32" spans="1:11" s="3" customFormat="1" ht="21.95" customHeight="1" x14ac:dyDescent="0.25">
      <c r="A32" s="6">
        <v>24</v>
      </c>
      <c r="B32" s="23" t="s">
        <v>217</v>
      </c>
      <c r="C32" s="6">
        <v>11172398</v>
      </c>
      <c r="D32" s="22" t="s">
        <v>211</v>
      </c>
      <c r="E32" s="22" t="s">
        <v>26</v>
      </c>
      <c r="F32" s="6">
        <v>59</v>
      </c>
      <c r="G32" s="6" t="s">
        <v>173</v>
      </c>
      <c r="H32" s="20">
        <v>1650000</v>
      </c>
      <c r="I32" s="21">
        <f t="shared" si="0"/>
        <v>8250000</v>
      </c>
      <c r="J32" s="24"/>
      <c r="K32" s="22"/>
    </row>
    <row r="33" spans="1:11" s="3" customFormat="1" ht="21.95" customHeight="1" x14ac:dyDescent="0.25">
      <c r="A33" s="6">
        <v>25</v>
      </c>
      <c r="B33" s="23" t="s">
        <v>218</v>
      </c>
      <c r="C33" s="6">
        <v>11170177</v>
      </c>
      <c r="D33" s="22" t="s">
        <v>189</v>
      </c>
      <c r="E33" s="22" t="s">
        <v>916</v>
      </c>
      <c r="F33" s="6">
        <v>59</v>
      </c>
      <c r="G33" s="6" t="s">
        <v>34</v>
      </c>
      <c r="H33" s="24">
        <v>1650000</v>
      </c>
      <c r="I33" s="21">
        <f t="shared" si="0"/>
        <v>8250000</v>
      </c>
      <c r="J33" s="24"/>
      <c r="K33" s="22"/>
    </row>
    <row r="34" spans="1:11" s="3" customFormat="1" ht="21.95" customHeight="1" x14ac:dyDescent="0.25">
      <c r="A34" s="6">
        <v>26</v>
      </c>
      <c r="B34" s="23" t="s">
        <v>219</v>
      </c>
      <c r="C34" s="6">
        <v>11166296</v>
      </c>
      <c r="D34" s="22" t="s">
        <v>220</v>
      </c>
      <c r="E34" s="22" t="s">
        <v>183</v>
      </c>
      <c r="F34" s="6">
        <v>58</v>
      </c>
      <c r="G34" s="6" t="s">
        <v>34</v>
      </c>
      <c r="H34" s="24">
        <v>1650000</v>
      </c>
      <c r="I34" s="21">
        <f t="shared" si="0"/>
        <v>8250000</v>
      </c>
      <c r="J34" s="24"/>
      <c r="K34" s="22"/>
    </row>
    <row r="35" spans="1:11" s="3" customFormat="1" ht="21.95" customHeight="1" x14ac:dyDescent="0.25">
      <c r="A35" s="6">
        <v>27</v>
      </c>
      <c r="B35" s="23" t="s">
        <v>221</v>
      </c>
      <c r="C35" s="6">
        <v>11176299</v>
      </c>
      <c r="D35" s="22" t="s">
        <v>222</v>
      </c>
      <c r="E35" s="22" t="s">
        <v>991</v>
      </c>
      <c r="F35" s="6">
        <v>59</v>
      </c>
      <c r="G35" s="6" t="s">
        <v>173</v>
      </c>
      <c r="H35" s="20">
        <v>1900000</v>
      </c>
      <c r="I35" s="21">
        <f t="shared" si="0"/>
        <v>9500000</v>
      </c>
      <c r="J35" s="24"/>
      <c r="K35" s="22"/>
    </row>
    <row r="36" spans="1:11" s="3" customFormat="1" ht="21.95" customHeight="1" x14ac:dyDescent="0.25">
      <c r="A36" s="6">
        <v>28</v>
      </c>
      <c r="B36" s="23" t="s">
        <v>223</v>
      </c>
      <c r="C36" s="6">
        <v>11166282</v>
      </c>
      <c r="D36" s="22" t="s">
        <v>28</v>
      </c>
      <c r="E36" s="22" t="s">
        <v>25</v>
      </c>
      <c r="F36" s="6">
        <v>58</v>
      </c>
      <c r="G36" s="6" t="s">
        <v>34</v>
      </c>
      <c r="H36" s="20">
        <v>1900000</v>
      </c>
      <c r="I36" s="21">
        <f t="shared" si="0"/>
        <v>9500000</v>
      </c>
      <c r="J36" s="24"/>
      <c r="K36" s="22"/>
    </row>
    <row r="37" spans="1:11" s="3" customFormat="1" ht="21.95" customHeight="1" x14ac:dyDescent="0.25">
      <c r="A37" s="6">
        <v>29</v>
      </c>
      <c r="B37" s="22" t="s">
        <v>224</v>
      </c>
      <c r="C37" s="6">
        <v>11186356</v>
      </c>
      <c r="D37" s="22" t="s">
        <v>43</v>
      </c>
      <c r="E37" s="22" t="s">
        <v>991</v>
      </c>
      <c r="F37" s="6">
        <v>60</v>
      </c>
      <c r="G37" s="6" t="s">
        <v>173</v>
      </c>
      <c r="H37" s="20">
        <v>1900000</v>
      </c>
      <c r="I37" s="21">
        <f t="shared" si="0"/>
        <v>9500000</v>
      </c>
      <c r="J37" s="24"/>
      <c r="K37" s="22"/>
    </row>
    <row r="38" spans="1:11" s="3" customFormat="1" ht="21.95" customHeight="1" x14ac:dyDescent="0.25">
      <c r="A38" s="6">
        <v>30</v>
      </c>
      <c r="B38" s="22" t="s">
        <v>225</v>
      </c>
      <c r="C38" s="6">
        <v>11186361</v>
      </c>
      <c r="D38" s="22" t="s">
        <v>42</v>
      </c>
      <c r="E38" s="22" t="s">
        <v>25</v>
      </c>
      <c r="F38" s="6">
        <v>60</v>
      </c>
      <c r="G38" s="6" t="s">
        <v>34</v>
      </c>
      <c r="H38" s="20">
        <v>1900000</v>
      </c>
      <c r="I38" s="21">
        <f t="shared" si="0"/>
        <v>9500000</v>
      </c>
      <c r="J38" s="24"/>
      <c r="K38" s="22"/>
    </row>
    <row r="39" spans="1:11" s="3" customFormat="1" ht="21.95" customHeight="1" x14ac:dyDescent="0.25">
      <c r="A39" s="6">
        <v>31</v>
      </c>
      <c r="B39" s="23" t="s">
        <v>226</v>
      </c>
      <c r="C39" s="6">
        <v>11176306</v>
      </c>
      <c r="D39" s="22" t="s">
        <v>227</v>
      </c>
      <c r="E39" s="22" t="s">
        <v>228</v>
      </c>
      <c r="F39" s="6">
        <v>59</v>
      </c>
      <c r="G39" s="6" t="s">
        <v>173</v>
      </c>
      <c r="H39" s="20">
        <v>1900000</v>
      </c>
      <c r="I39" s="21">
        <f t="shared" si="0"/>
        <v>9500000</v>
      </c>
      <c r="J39" s="24"/>
      <c r="K39" s="22"/>
    </row>
    <row r="40" spans="1:11" s="3" customFormat="1" ht="21.95" customHeight="1" x14ac:dyDescent="0.25">
      <c r="A40" s="6">
        <v>32</v>
      </c>
      <c r="B40" s="23" t="s">
        <v>229</v>
      </c>
      <c r="C40" s="6">
        <v>11174279</v>
      </c>
      <c r="D40" s="22" t="s">
        <v>230</v>
      </c>
      <c r="E40" s="22" t="s">
        <v>25</v>
      </c>
      <c r="F40" s="6">
        <v>59</v>
      </c>
      <c r="G40" s="6" t="s">
        <v>34</v>
      </c>
      <c r="H40" s="20">
        <v>1900000</v>
      </c>
      <c r="I40" s="21">
        <f t="shared" si="0"/>
        <v>9500000</v>
      </c>
      <c r="J40" s="24"/>
      <c r="K40" s="22"/>
    </row>
    <row r="41" spans="1:11" s="3" customFormat="1" ht="21.95" customHeight="1" x14ac:dyDescent="0.25">
      <c r="A41" s="6">
        <v>33</v>
      </c>
      <c r="B41" s="23" t="s">
        <v>231</v>
      </c>
      <c r="C41" s="6">
        <v>11173520</v>
      </c>
      <c r="D41" s="22" t="s">
        <v>232</v>
      </c>
      <c r="E41" s="22" t="s">
        <v>7</v>
      </c>
      <c r="F41" s="6">
        <v>59</v>
      </c>
      <c r="G41" s="6" t="s">
        <v>34</v>
      </c>
      <c r="H41" s="24">
        <v>1900000</v>
      </c>
      <c r="I41" s="21">
        <f t="shared" si="0"/>
        <v>9500000</v>
      </c>
      <c r="J41" s="24"/>
      <c r="K41" s="22"/>
    </row>
    <row r="42" spans="1:11" s="3" customFormat="1" ht="21.95" customHeight="1" x14ac:dyDescent="0.25">
      <c r="A42" s="6">
        <v>34</v>
      </c>
      <c r="B42" s="22" t="s">
        <v>233</v>
      </c>
      <c r="C42" s="6">
        <v>11186345</v>
      </c>
      <c r="D42" s="22" t="s">
        <v>44</v>
      </c>
      <c r="E42" s="22" t="s">
        <v>7</v>
      </c>
      <c r="F42" s="6">
        <v>60</v>
      </c>
      <c r="G42" s="6" t="s">
        <v>173</v>
      </c>
      <c r="H42" s="20">
        <v>1900000</v>
      </c>
      <c r="I42" s="21">
        <f t="shared" si="0"/>
        <v>9500000</v>
      </c>
      <c r="J42" s="24"/>
      <c r="K42" s="22"/>
    </row>
    <row r="43" spans="1:11" s="3" customFormat="1" ht="21.95" customHeight="1" x14ac:dyDescent="0.25">
      <c r="A43" s="6">
        <v>35</v>
      </c>
      <c r="B43" s="23" t="s">
        <v>234</v>
      </c>
      <c r="C43" s="6">
        <v>11166216</v>
      </c>
      <c r="D43" s="22" t="s">
        <v>235</v>
      </c>
      <c r="E43" s="22" t="s">
        <v>25</v>
      </c>
      <c r="F43" s="6">
        <v>58</v>
      </c>
      <c r="G43" s="6" t="s">
        <v>173</v>
      </c>
      <c r="H43" s="20">
        <v>1900000</v>
      </c>
      <c r="I43" s="21">
        <f t="shared" ref="I43:I45" si="1">H43*$J$1</f>
        <v>9500000</v>
      </c>
      <c r="J43" s="24"/>
      <c r="K43" s="22"/>
    </row>
    <row r="44" spans="1:11" s="3" customFormat="1" ht="21.95" customHeight="1" x14ac:dyDescent="0.25">
      <c r="A44" s="6">
        <v>36</v>
      </c>
      <c r="B44" s="23" t="s">
        <v>236</v>
      </c>
      <c r="C44" s="6">
        <v>11172424</v>
      </c>
      <c r="D44" s="22" t="s">
        <v>237</v>
      </c>
      <c r="E44" s="22" t="s">
        <v>25</v>
      </c>
      <c r="F44" s="6">
        <v>59</v>
      </c>
      <c r="G44" s="6" t="s">
        <v>33</v>
      </c>
      <c r="H44" s="20">
        <v>1900000</v>
      </c>
      <c r="I44" s="21">
        <f t="shared" si="1"/>
        <v>9500000</v>
      </c>
      <c r="J44" s="24"/>
      <c r="K44" s="22"/>
    </row>
    <row r="45" spans="1:11" s="3" customFormat="1" ht="21.95" customHeight="1" x14ac:dyDescent="0.25">
      <c r="A45" s="6">
        <v>37</v>
      </c>
      <c r="B45" s="23" t="s">
        <v>238</v>
      </c>
      <c r="C45" s="6">
        <v>11176327</v>
      </c>
      <c r="D45" s="22" t="s">
        <v>239</v>
      </c>
      <c r="E45" s="22" t="s">
        <v>25</v>
      </c>
      <c r="F45" s="6">
        <v>59</v>
      </c>
      <c r="G45" s="6" t="s">
        <v>173</v>
      </c>
      <c r="H45" s="20">
        <v>1900000</v>
      </c>
      <c r="I45" s="21">
        <f t="shared" si="1"/>
        <v>9500000</v>
      </c>
      <c r="J45" s="24"/>
      <c r="K45" s="22"/>
    </row>
    <row r="46" spans="1:11" s="3" customFormat="1" ht="21.95" customHeight="1" x14ac:dyDescent="0.25">
      <c r="A46" s="6">
        <v>38</v>
      </c>
      <c r="B46" s="23" t="s">
        <v>240</v>
      </c>
      <c r="C46" s="6">
        <v>11173152</v>
      </c>
      <c r="D46" s="22" t="s">
        <v>241</v>
      </c>
      <c r="E46" s="22" t="s">
        <v>991</v>
      </c>
      <c r="F46" s="6">
        <v>59</v>
      </c>
      <c r="G46" s="6" t="s">
        <v>34</v>
      </c>
      <c r="H46" s="20">
        <v>1900000</v>
      </c>
      <c r="I46" s="21">
        <f>H46*$J$1</f>
        <v>9500000</v>
      </c>
      <c r="J46" s="24"/>
      <c r="K46" s="22"/>
    </row>
    <row r="47" spans="1:11" s="3" customFormat="1" ht="21.95" customHeight="1" x14ac:dyDescent="0.25">
      <c r="A47" s="6">
        <v>39</v>
      </c>
      <c r="B47" s="23" t="s">
        <v>242</v>
      </c>
      <c r="C47" s="6">
        <v>11166295</v>
      </c>
      <c r="D47" s="22" t="s">
        <v>235</v>
      </c>
      <c r="E47" s="22" t="s">
        <v>25</v>
      </c>
      <c r="F47" s="6">
        <v>58</v>
      </c>
      <c r="G47" s="6" t="s">
        <v>34</v>
      </c>
      <c r="H47" s="20">
        <v>1900000</v>
      </c>
      <c r="I47" s="21">
        <f>H47*$J$1</f>
        <v>9500000</v>
      </c>
      <c r="J47" s="24"/>
      <c r="K47" s="22"/>
    </row>
    <row r="48" spans="1:11" s="3" customFormat="1" ht="21.95" customHeight="1" x14ac:dyDescent="0.25">
      <c r="A48" s="6">
        <v>40</v>
      </c>
      <c r="B48" s="23" t="s">
        <v>243</v>
      </c>
      <c r="C48" s="6">
        <v>11171109</v>
      </c>
      <c r="D48" s="22" t="s">
        <v>13</v>
      </c>
      <c r="E48" s="22" t="s">
        <v>7</v>
      </c>
      <c r="F48" s="6">
        <v>59</v>
      </c>
      <c r="G48" s="6" t="s">
        <v>173</v>
      </c>
      <c r="H48" s="20">
        <v>1900000</v>
      </c>
      <c r="I48" s="21">
        <f>H48*$J$1</f>
        <v>9500000</v>
      </c>
      <c r="J48" s="24"/>
      <c r="K48" s="22"/>
    </row>
    <row r="49" spans="1:11" s="3" customFormat="1" ht="21.95" customHeight="1" x14ac:dyDescent="0.25">
      <c r="A49" s="6">
        <v>41</v>
      </c>
      <c r="B49" s="23" t="s">
        <v>244</v>
      </c>
      <c r="C49" s="6">
        <v>11176309</v>
      </c>
      <c r="D49" s="22" t="s">
        <v>245</v>
      </c>
      <c r="E49" s="22" t="s">
        <v>19</v>
      </c>
      <c r="F49" s="6">
        <v>59</v>
      </c>
      <c r="G49" s="6" t="s">
        <v>34</v>
      </c>
      <c r="H49" s="20">
        <v>1650000</v>
      </c>
      <c r="I49" s="21">
        <f>H49*$J$1</f>
        <v>8250000</v>
      </c>
      <c r="J49" s="24"/>
      <c r="K49" s="22"/>
    </row>
    <row r="50" spans="1:11" s="3" customFormat="1" ht="21.95" customHeight="1" x14ac:dyDescent="0.25">
      <c r="A50" s="6">
        <v>42</v>
      </c>
      <c r="B50" s="23" t="s">
        <v>246</v>
      </c>
      <c r="C50" s="6">
        <v>11176266</v>
      </c>
      <c r="D50" s="22" t="s">
        <v>247</v>
      </c>
      <c r="E50" s="22" t="s">
        <v>25</v>
      </c>
      <c r="F50" s="6">
        <v>59</v>
      </c>
      <c r="G50" s="6" t="s">
        <v>173</v>
      </c>
      <c r="H50" s="20">
        <v>1900000</v>
      </c>
      <c r="I50" s="21">
        <f t="shared" ref="I50:I51" si="2">H50*$J$1</f>
        <v>9500000</v>
      </c>
      <c r="J50" s="24"/>
      <c r="K50" s="22"/>
    </row>
    <row r="51" spans="1:11" s="3" customFormat="1" ht="21.95" customHeight="1" x14ac:dyDescent="0.25">
      <c r="A51" s="6">
        <v>43</v>
      </c>
      <c r="B51" s="23" t="s">
        <v>248</v>
      </c>
      <c r="C51" s="6">
        <v>11176255</v>
      </c>
      <c r="D51" s="22" t="s">
        <v>249</v>
      </c>
      <c r="E51" s="22" t="s">
        <v>25</v>
      </c>
      <c r="F51" s="6">
        <v>59</v>
      </c>
      <c r="G51" s="6" t="s">
        <v>34</v>
      </c>
      <c r="H51" s="20">
        <v>1900000</v>
      </c>
      <c r="I51" s="21">
        <f t="shared" si="2"/>
        <v>9500000</v>
      </c>
      <c r="J51" s="24"/>
      <c r="K51" s="22"/>
    </row>
    <row r="52" spans="1:11" s="3" customFormat="1" ht="21.95" customHeight="1" x14ac:dyDescent="0.25">
      <c r="A52" s="6">
        <v>44</v>
      </c>
      <c r="B52" s="23" t="s">
        <v>250</v>
      </c>
      <c r="C52" s="6">
        <v>11161337</v>
      </c>
      <c r="D52" s="22" t="s">
        <v>992</v>
      </c>
      <c r="E52" s="22" t="s">
        <v>995</v>
      </c>
      <c r="F52" s="6">
        <v>58</v>
      </c>
      <c r="G52" s="6" t="s">
        <v>34</v>
      </c>
      <c r="H52" s="20">
        <v>1650000</v>
      </c>
      <c r="I52" s="21">
        <f t="shared" ref="I52" si="3">H52*$J$1</f>
        <v>8250000</v>
      </c>
      <c r="J52" s="24"/>
      <c r="K52" s="22"/>
    </row>
    <row r="53" spans="1:11" s="3" customFormat="1" ht="21.95" customHeight="1" x14ac:dyDescent="0.25">
      <c r="A53" s="6">
        <v>45</v>
      </c>
      <c r="B53" s="23" t="s">
        <v>251</v>
      </c>
      <c r="C53" s="6">
        <v>11166279</v>
      </c>
      <c r="D53" s="22" t="s">
        <v>252</v>
      </c>
      <c r="E53" s="22" t="s">
        <v>19</v>
      </c>
      <c r="F53" s="6">
        <v>58</v>
      </c>
      <c r="G53" s="6" t="s">
        <v>34</v>
      </c>
      <c r="H53" s="20">
        <v>1650000</v>
      </c>
      <c r="I53" s="21">
        <f t="shared" ref="I53:I54" si="4">H53*$J$1</f>
        <v>8250000</v>
      </c>
      <c r="J53" s="24"/>
      <c r="K53" s="22"/>
    </row>
    <row r="54" spans="1:11" s="3" customFormat="1" ht="21.95" customHeight="1" x14ac:dyDescent="0.25">
      <c r="A54" s="6">
        <v>46</v>
      </c>
      <c r="B54" s="23" t="s">
        <v>253</v>
      </c>
      <c r="C54" s="6">
        <v>11166255</v>
      </c>
      <c r="D54" s="22" t="s">
        <v>252</v>
      </c>
      <c r="E54" s="22" t="s">
        <v>19</v>
      </c>
      <c r="F54" s="6">
        <v>58</v>
      </c>
      <c r="G54" s="6" t="s">
        <v>34</v>
      </c>
      <c r="H54" s="20">
        <v>1650000</v>
      </c>
      <c r="I54" s="21">
        <f t="shared" si="4"/>
        <v>8250000</v>
      </c>
      <c r="J54" s="24"/>
      <c r="K54" s="22"/>
    </row>
    <row r="55" spans="1:11" s="3" customFormat="1" ht="21.95" customHeight="1" x14ac:dyDescent="0.25">
      <c r="A55" s="6">
        <v>47</v>
      </c>
      <c r="B55" s="23" t="s">
        <v>254</v>
      </c>
      <c r="C55" s="6">
        <v>11174849</v>
      </c>
      <c r="D55" s="22" t="s">
        <v>15</v>
      </c>
      <c r="E55" s="22" t="s">
        <v>25</v>
      </c>
      <c r="F55" s="6">
        <v>59</v>
      </c>
      <c r="G55" s="6" t="s">
        <v>173</v>
      </c>
      <c r="H55" s="20">
        <v>1900000</v>
      </c>
      <c r="I55" s="21">
        <f>H55*$J$1</f>
        <v>9500000</v>
      </c>
      <c r="J55" s="24"/>
      <c r="K55" s="22"/>
    </row>
    <row r="56" spans="1:11" s="3" customFormat="1" ht="21.95" customHeight="1" x14ac:dyDescent="0.25">
      <c r="A56" s="6">
        <v>48</v>
      </c>
      <c r="B56" s="23" t="s">
        <v>255</v>
      </c>
      <c r="C56" s="6">
        <v>11166281</v>
      </c>
      <c r="D56" s="22" t="s">
        <v>256</v>
      </c>
      <c r="E56" s="22" t="s">
        <v>19</v>
      </c>
      <c r="F56" s="6">
        <v>58</v>
      </c>
      <c r="G56" s="6" t="s">
        <v>34</v>
      </c>
      <c r="H56" s="20">
        <v>1900000</v>
      </c>
      <c r="I56" s="21">
        <f>H56*$J$1</f>
        <v>9500000</v>
      </c>
      <c r="J56" s="24"/>
      <c r="K56" s="22"/>
    </row>
    <row r="57" spans="1:11" s="3" customFormat="1" ht="21.95" customHeight="1" x14ac:dyDescent="0.25">
      <c r="A57" s="6">
        <v>49</v>
      </c>
      <c r="B57" s="22" t="s">
        <v>79</v>
      </c>
      <c r="C57" s="6">
        <v>11186327</v>
      </c>
      <c r="D57" s="22" t="s">
        <v>80</v>
      </c>
      <c r="E57" s="22" t="s">
        <v>25</v>
      </c>
      <c r="F57" s="6">
        <v>60</v>
      </c>
      <c r="G57" s="6" t="s">
        <v>83</v>
      </c>
      <c r="H57" s="20">
        <v>1900000</v>
      </c>
      <c r="I57" s="21">
        <f>H57*$J$1</f>
        <v>9500000</v>
      </c>
      <c r="J57" s="24"/>
      <c r="K57" s="22"/>
    </row>
    <row r="58" spans="1:11" s="3" customFormat="1" ht="21.95" customHeight="1" x14ac:dyDescent="0.25">
      <c r="A58" s="6">
        <v>50</v>
      </c>
      <c r="B58" s="23" t="s">
        <v>81</v>
      </c>
      <c r="C58" s="6">
        <v>11175330</v>
      </c>
      <c r="D58" s="22" t="s">
        <v>82</v>
      </c>
      <c r="E58" s="22" t="s">
        <v>946</v>
      </c>
      <c r="F58" s="6">
        <v>59</v>
      </c>
      <c r="G58" s="6" t="s">
        <v>83</v>
      </c>
      <c r="H58" s="20">
        <v>1400000</v>
      </c>
      <c r="I58" s="21">
        <f t="shared" ref="I58:I63" si="5">H58*$J$1</f>
        <v>7000000</v>
      </c>
      <c r="J58" s="24"/>
      <c r="K58" s="22"/>
    </row>
    <row r="59" spans="1:11" s="3" customFormat="1" ht="21.95" customHeight="1" x14ac:dyDescent="0.25">
      <c r="A59" s="6">
        <v>51</v>
      </c>
      <c r="B59" s="23" t="s">
        <v>85</v>
      </c>
      <c r="C59" s="6">
        <v>11176256</v>
      </c>
      <c r="D59" s="22" t="s">
        <v>86</v>
      </c>
      <c r="E59" s="22" t="s">
        <v>916</v>
      </c>
      <c r="F59" s="6">
        <v>59</v>
      </c>
      <c r="G59" s="6" t="s">
        <v>78</v>
      </c>
      <c r="H59" s="24">
        <v>1650000</v>
      </c>
      <c r="I59" s="21">
        <f t="shared" si="5"/>
        <v>8250000</v>
      </c>
      <c r="J59" s="24"/>
      <c r="K59" s="22"/>
    </row>
    <row r="60" spans="1:11" s="3" customFormat="1" ht="21.95" customHeight="1" x14ac:dyDescent="0.25">
      <c r="A60" s="6">
        <v>52</v>
      </c>
      <c r="B60" s="23" t="s">
        <v>29</v>
      </c>
      <c r="C60" s="6">
        <v>11182709</v>
      </c>
      <c r="D60" s="22" t="s">
        <v>87</v>
      </c>
      <c r="E60" s="22" t="s">
        <v>25</v>
      </c>
      <c r="F60" s="6">
        <v>60</v>
      </c>
      <c r="G60" s="6" t="s">
        <v>78</v>
      </c>
      <c r="H60" s="20">
        <v>1900000</v>
      </c>
      <c r="I60" s="21">
        <f>H60*$J$1</f>
        <v>9500000</v>
      </c>
      <c r="J60" s="24"/>
      <c r="K60" s="22"/>
    </row>
    <row r="61" spans="1:11" s="3" customFormat="1" ht="21.95" customHeight="1" x14ac:dyDescent="0.25">
      <c r="A61" s="6">
        <v>53</v>
      </c>
      <c r="B61" s="22" t="s">
        <v>88</v>
      </c>
      <c r="C61" s="6">
        <v>11180589</v>
      </c>
      <c r="D61" s="22" t="s">
        <v>39</v>
      </c>
      <c r="E61" s="22" t="s">
        <v>27</v>
      </c>
      <c r="F61" s="6">
        <v>60</v>
      </c>
      <c r="G61" s="6" t="s">
        <v>83</v>
      </c>
      <c r="H61" s="20">
        <v>1650000</v>
      </c>
      <c r="I61" s="21">
        <f t="shared" si="5"/>
        <v>8250000</v>
      </c>
      <c r="J61" s="24"/>
      <c r="K61" s="22"/>
    </row>
    <row r="62" spans="1:11" s="3" customFormat="1" ht="21.95" customHeight="1" x14ac:dyDescent="0.25">
      <c r="A62" s="6">
        <v>54</v>
      </c>
      <c r="B62" s="22" t="s">
        <v>89</v>
      </c>
      <c r="C62" s="6">
        <v>11184118</v>
      </c>
      <c r="D62" s="22" t="s">
        <v>90</v>
      </c>
      <c r="E62" s="22" t="s">
        <v>91</v>
      </c>
      <c r="F62" s="6">
        <v>60</v>
      </c>
      <c r="G62" s="6" t="s">
        <v>83</v>
      </c>
      <c r="H62" s="20">
        <v>1650000</v>
      </c>
      <c r="I62" s="21">
        <f t="shared" si="5"/>
        <v>8250000</v>
      </c>
      <c r="J62" s="24"/>
      <c r="K62" s="22"/>
    </row>
    <row r="63" spans="1:11" s="3" customFormat="1" ht="21.95" customHeight="1" x14ac:dyDescent="0.25">
      <c r="A63" s="6">
        <v>55</v>
      </c>
      <c r="B63" s="23" t="s">
        <v>92</v>
      </c>
      <c r="C63" s="6">
        <v>11164449</v>
      </c>
      <c r="D63" s="22" t="s">
        <v>93</v>
      </c>
      <c r="E63" s="22" t="s">
        <v>26</v>
      </c>
      <c r="F63" s="6">
        <v>58</v>
      </c>
      <c r="G63" s="6" t="s">
        <v>78</v>
      </c>
      <c r="H63" s="20">
        <v>1650000</v>
      </c>
      <c r="I63" s="21">
        <f t="shared" si="5"/>
        <v>8250000</v>
      </c>
      <c r="J63" s="24"/>
      <c r="K63" s="22"/>
    </row>
    <row r="64" spans="1:11" s="3" customFormat="1" ht="21.95" customHeight="1" x14ac:dyDescent="0.25">
      <c r="A64" s="6">
        <v>56</v>
      </c>
      <c r="B64" s="23" t="s">
        <v>94</v>
      </c>
      <c r="C64" s="6">
        <v>11176270</v>
      </c>
      <c r="D64" s="22" t="s">
        <v>86</v>
      </c>
      <c r="E64" s="22" t="s">
        <v>916</v>
      </c>
      <c r="F64" s="6">
        <v>59</v>
      </c>
      <c r="G64" s="6" t="s">
        <v>83</v>
      </c>
      <c r="H64" s="24">
        <v>1650000</v>
      </c>
      <c r="I64" s="21">
        <f t="shared" ref="I64:I65" si="6">H64*$J$1</f>
        <v>8250000</v>
      </c>
      <c r="J64" s="24"/>
      <c r="K64" s="22"/>
    </row>
    <row r="65" spans="1:11" s="3" customFormat="1" ht="21.95" customHeight="1" x14ac:dyDescent="0.25">
      <c r="A65" s="6">
        <v>57</v>
      </c>
      <c r="B65" s="23" t="s">
        <v>95</v>
      </c>
      <c r="C65" s="6">
        <v>11181138</v>
      </c>
      <c r="D65" s="22" t="s">
        <v>96</v>
      </c>
      <c r="E65" s="22" t="s">
        <v>916</v>
      </c>
      <c r="F65" s="6">
        <v>60</v>
      </c>
      <c r="G65" s="6" t="s">
        <v>78</v>
      </c>
      <c r="H65" s="24">
        <v>1650000</v>
      </c>
      <c r="I65" s="21">
        <f t="shared" si="6"/>
        <v>8250000</v>
      </c>
      <c r="J65" s="24"/>
      <c r="K65" s="22"/>
    </row>
    <row r="66" spans="1:11" s="3" customFormat="1" ht="21.95" customHeight="1" x14ac:dyDescent="0.25">
      <c r="A66" s="6">
        <v>58</v>
      </c>
      <c r="B66" s="22" t="s">
        <v>97</v>
      </c>
      <c r="C66" s="6">
        <v>11186381</v>
      </c>
      <c r="D66" s="22" t="s">
        <v>175</v>
      </c>
      <c r="E66" s="22" t="s">
        <v>35</v>
      </c>
      <c r="F66" s="6">
        <v>60</v>
      </c>
      <c r="G66" s="6" t="s">
        <v>78</v>
      </c>
      <c r="H66" s="20">
        <v>1400000</v>
      </c>
      <c r="I66" s="21">
        <f t="shared" ref="I66:I71" si="7">H66*$J$1</f>
        <v>7000000</v>
      </c>
      <c r="J66" s="24"/>
      <c r="K66" s="22"/>
    </row>
    <row r="67" spans="1:11" s="3" customFormat="1" ht="21.95" customHeight="1" x14ac:dyDescent="0.25">
      <c r="A67" s="6">
        <v>59</v>
      </c>
      <c r="B67" s="23" t="s">
        <v>98</v>
      </c>
      <c r="C67" s="6">
        <v>11173359</v>
      </c>
      <c r="D67" s="22" t="s">
        <v>15</v>
      </c>
      <c r="E67" s="22" t="s">
        <v>25</v>
      </c>
      <c r="F67" s="6">
        <v>59</v>
      </c>
      <c r="G67" s="6" t="s">
        <v>78</v>
      </c>
      <c r="H67" s="20">
        <v>1900000</v>
      </c>
      <c r="I67" s="21">
        <f t="shared" si="7"/>
        <v>9500000</v>
      </c>
      <c r="J67" s="24"/>
      <c r="K67" s="22"/>
    </row>
    <row r="68" spans="1:11" s="3" customFormat="1" ht="21.95" customHeight="1" x14ac:dyDescent="0.25">
      <c r="A68" s="6">
        <v>60</v>
      </c>
      <c r="B68" s="23" t="s">
        <v>99</v>
      </c>
      <c r="C68" s="6">
        <v>11164332</v>
      </c>
      <c r="D68" s="22" t="s">
        <v>5</v>
      </c>
      <c r="E68" s="22" t="s">
        <v>24</v>
      </c>
      <c r="F68" s="6">
        <v>58</v>
      </c>
      <c r="G68" s="6" t="s">
        <v>83</v>
      </c>
      <c r="H68" s="24">
        <v>1650000</v>
      </c>
      <c r="I68" s="21">
        <f t="shared" si="7"/>
        <v>8250000</v>
      </c>
      <c r="J68" s="24"/>
      <c r="K68" s="22"/>
    </row>
    <row r="69" spans="1:11" s="3" customFormat="1" ht="21.95" customHeight="1" x14ac:dyDescent="0.25">
      <c r="A69" s="6">
        <v>61</v>
      </c>
      <c r="B69" s="23" t="s">
        <v>100</v>
      </c>
      <c r="C69" s="6">
        <v>11166260</v>
      </c>
      <c r="D69" s="22" t="s">
        <v>101</v>
      </c>
      <c r="E69" s="22" t="s">
        <v>916</v>
      </c>
      <c r="F69" s="6">
        <v>58</v>
      </c>
      <c r="G69" s="6" t="s">
        <v>102</v>
      </c>
      <c r="H69" s="24">
        <v>1650000</v>
      </c>
      <c r="I69" s="21">
        <f t="shared" si="7"/>
        <v>8250000</v>
      </c>
      <c r="J69" s="24"/>
      <c r="K69" s="22"/>
    </row>
    <row r="70" spans="1:11" s="3" customFormat="1" ht="21.95" customHeight="1" x14ac:dyDescent="0.25">
      <c r="A70" s="6">
        <v>62</v>
      </c>
      <c r="B70" s="23" t="s">
        <v>103</v>
      </c>
      <c r="C70" s="6">
        <v>11176289</v>
      </c>
      <c r="D70" s="22" t="s">
        <v>104</v>
      </c>
      <c r="E70" s="22" t="s">
        <v>946</v>
      </c>
      <c r="F70" s="6">
        <v>59</v>
      </c>
      <c r="G70" s="6" t="s">
        <v>83</v>
      </c>
      <c r="H70" s="20">
        <v>1400000</v>
      </c>
      <c r="I70" s="21">
        <f t="shared" si="7"/>
        <v>7000000</v>
      </c>
      <c r="J70" s="24"/>
      <c r="K70" s="22"/>
    </row>
    <row r="71" spans="1:11" s="3" customFormat="1" ht="21.95" customHeight="1" x14ac:dyDescent="0.25">
      <c r="A71" s="6">
        <v>63</v>
      </c>
      <c r="B71" s="22" t="s">
        <v>105</v>
      </c>
      <c r="C71" s="6">
        <v>11186343</v>
      </c>
      <c r="D71" s="22" t="s">
        <v>42</v>
      </c>
      <c r="E71" s="22" t="s">
        <v>25</v>
      </c>
      <c r="F71" s="6">
        <v>60</v>
      </c>
      <c r="G71" s="6" t="s">
        <v>34</v>
      </c>
      <c r="H71" s="20">
        <v>1900000</v>
      </c>
      <c r="I71" s="21">
        <f t="shared" si="7"/>
        <v>9500000</v>
      </c>
      <c r="J71" s="24"/>
      <c r="K71" s="22"/>
    </row>
    <row r="72" spans="1:11" s="3" customFormat="1" ht="21.95" customHeight="1" x14ac:dyDescent="0.25">
      <c r="A72" s="6">
        <v>64</v>
      </c>
      <c r="B72" s="23" t="s">
        <v>106</v>
      </c>
      <c r="C72" s="6">
        <v>11160775</v>
      </c>
      <c r="D72" s="22" t="s">
        <v>45</v>
      </c>
      <c r="E72" s="22" t="s">
        <v>183</v>
      </c>
      <c r="F72" s="6">
        <v>58</v>
      </c>
      <c r="G72" s="6" t="s">
        <v>83</v>
      </c>
      <c r="H72" s="24">
        <v>1650000</v>
      </c>
      <c r="I72" s="21">
        <f t="shared" ref="I72:I79" si="8">H72*$J$1</f>
        <v>8250000</v>
      </c>
      <c r="J72" s="24"/>
      <c r="K72" s="22"/>
    </row>
    <row r="73" spans="1:11" s="3" customFormat="1" ht="21.95" customHeight="1" x14ac:dyDescent="0.25">
      <c r="A73" s="6">
        <v>65</v>
      </c>
      <c r="B73" s="22" t="s">
        <v>107</v>
      </c>
      <c r="C73" s="6">
        <v>11186223</v>
      </c>
      <c r="D73" s="22" t="s">
        <v>108</v>
      </c>
      <c r="E73" s="22" t="s">
        <v>7</v>
      </c>
      <c r="F73" s="6">
        <v>60</v>
      </c>
      <c r="G73" s="6" t="s">
        <v>78</v>
      </c>
      <c r="H73" s="20">
        <v>1650000</v>
      </c>
      <c r="I73" s="21">
        <f t="shared" si="8"/>
        <v>8250000</v>
      </c>
      <c r="J73" s="24"/>
      <c r="K73" s="22"/>
    </row>
    <row r="74" spans="1:11" s="3" customFormat="1" ht="21.95" customHeight="1" x14ac:dyDescent="0.25">
      <c r="A74" s="6">
        <v>66</v>
      </c>
      <c r="B74" s="23" t="s">
        <v>109</v>
      </c>
      <c r="C74" s="6">
        <v>11176298</v>
      </c>
      <c r="D74" s="22" t="s">
        <v>65</v>
      </c>
      <c r="E74" s="22" t="s">
        <v>183</v>
      </c>
      <c r="F74" s="6">
        <v>59</v>
      </c>
      <c r="G74" s="6" t="s">
        <v>83</v>
      </c>
      <c r="H74" s="24">
        <v>1650000</v>
      </c>
      <c r="I74" s="21">
        <f t="shared" si="8"/>
        <v>8250000</v>
      </c>
      <c r="J74" s="24"/>
      <c r="K74" s="22"/>
    </row>
    <row r="75" spans="1:11" s="3" customFormat="1" ht="21.95" customHeight="1" x14ac:dyDescent="0.25">
      <c r="A75" s="6">
        <v>67</v>
      </c>
      <c r="B75" s="23" t="s">
        <v>110</v>
      </c>
      <c r="C75" s="6">
        <v>11166207</v>
      </c>
      <c r="D75" s="22" t="s">
        <v>111</v>
      </c>
      <c r="E75" s="22" t="s">
        <v>26</v>
      </c>
      <c r="F75" s="6">
        <v>58</v>
      </c>
      <c r="G75" s="6" t="s">
        <v>102</v>
      </c>
      <c r="H75" s="20">
        <v>1650000</v>
      </c>
      <c r="I75" s="21">
        <f t="shared" si="8"/>
        <v>8250000</v>
      </c>
      <c r="J75" s="24"/>
      <c r="K75" s="22"/>
    </row>
    <row r="76" spans="1:11" s="3" customFormat="1" ht="21.95" customHeight="1" x14ac:dyDescent="0.25">
      <c r="A76" s="6">
        <v>68</v>
      </c>
      <c r="B76" s="22" t="s">
        <v>112</v>
      </c>
      <c r="C76" s="6">
        <v>11182550</v>
      </c>
      <c r="D76" s="22" t="s">
        <v>113</v>
      </c>
      <c r="E76" s="22" t="s">
        <v>946</v>
      </c>
      <c r="F76" s="6">
        <v>60</v>
      </c>
      <c r="G76" s="6" t="s">
        <v>78</v>
      </c>
      <c r="H76" s="20">
        <v>1400000</v>
      </c>
      <c r="I76" s="21">
        <f t="shared" si="8"/>
        <v>7000000</v>
      </c>
      <c r="J76" s="24"/>
      <c r="K76" s="22"/>
    </row>
    <row r="77" spans="1:11" s="3" customFormat="1" ht="21.95" customHeight="1" x14ac:dyDescent="0.25">
      <c r="A77" s="6">
        <v>69</v>
      </c>
      <c r="B77" s="23" t="s">
        <v>114</v>
      </c>
      <c r="C77" s="6">
        <v>11186394</v>
      </c>
      <c r="D77" s="22" t="s">
        <v>115</v>
      </c>
      <c r="E77" s="22" t="s">
        <v>27</v>
      </c>
      <c r="F77" s="6">
        <v>60</v>
      </c>
      <c r="G77" s="6" t="s">
        <v>78</v>
      </c>
      <c r="H77" s="20">
        <v>1650000</v>
      </c>
      <c r="I77" s="21">
        <f t="shared" si="8"/>
        <v>8250000</v>
      </c>
      <c r="J77" s="24"/>
      <c r="K77" s="22"/>
    </row>
    <row r="78" spans="1:11" s="3" customFormat="1" ht="21.95" customHeight="1" x14ac:dyDescent="0.25">
      <c r="A78" s="6">
        <v>70</v>
      </c>
      <c r="B78" s="22" t="s">
        <v>116</v>
      </c>
      <c r="C78" s="6">
        <v>11186387</v>
      </c>
      <c r="D78" s="22" t="s">
        <v>117</v>
      </c>
      <c r="E78" s="22" t="s">
        <v>25</v>
      </c>
      <c r="F78" s="6">
        <v>60</v>
      </c>
      <c r="G78" s="6" t="s">
        <v>83</v>
      </c>
      <c r="H78" s="20">
        <v>1900000</v>
      </c>
      <c r="I78" s="21">
        <f t="shared" si="8"/>
        <v>9500000</v>
      </c>
      <c r="J78" s="24"/>
      <c r="K78" s="22"/>
    </row>
    <row r="79" spans="1:11" s="3" customFormat="1" ht="21.95" customHeight="1" x14ac:dyDescent="0.25">
      <c r="A79" s="6">
        <v>71</v>
      </c>
      <c r="B79" s="22" t="s">
        <v>118</v>
      </c>
      <c r="C79" s="6">
        <v>11186357</v>
      </c>
      <c r="D79" s="22" t="s">
        <v>119</v>
      </c>
      <c r="E79" s="22" t="s">
        <v>25</v>
      </c>
      <c r="F79" s="6">
        <v>60</v>
      </c>
      <c r="G79" s="6" t="s">
        <v>83</v>
      </c>
      <c r="H79" s="20">
        <v>1900000</v>
      </c>
      <c r="I79" s="21">
        <f t="shared" si="8"/>
        <v>9500000</v>
      </c>
      <c r="J79" s="24"/>
      <c r="K79" s="22"/>
    </row>
    <row r="80" spans="1:11" s="3" customFormat="1" ht="21.95" customHeight="1" x14ac:dyDescent="0.25">
      <c r="A80" s="6">
        <v>72</v>
      </c>
      <c r="B80" s="23" t="s">
        <v>120</v>
      </c>
      <c r="C80" s="6">
        <v>11176295</v>
      </c>
      <c r="D80" s="22" t="s">
        <v>63</v>
      </c>
      <c r="E80" s="22" t="s">
        <v>26</v>
      </c>
      <c r="F80" s="6">
        <v>59</v>
      </c>
      <c r="G80" s="6" t="s">
        <v>83</v>
      </c>
      <c r="H80" s="20">
        <v>1650000</v>
      </c>
      <c r="I80" s="21">
        <f>H80*$J$1</f>
        <v>8250000</v>
      </c>
      <c r="J80" s="24"/>
      <c r="K80" s="22"/>
    </row>
    <row r="81" spans="1:11" s="3" customFormat="1" ht="21.95" customHeight="1" x14ac:dyDescent="0.25">
      <c r="A81" s="6">
        <v>73</v>
      </c>
      <c r="B81" s="23" t="s">
        <v>121</v>
      </c>
      <c r="C81" s="6">
        <v>11163658</v>
      </c>
      <c r="D81" s="22" t="s">
        <v>122</v>
      </c>
      <c r="E81" s="22" t="s">
        <v>19</v>
      </c>
      <c r="F81" s="6">
        <v>58</v>
      </c>
      <c r="G81" s="6" t="s">
        <v>83</v>
      </c>
      <c r="H81" s="20">
        <v>1650000</v>
      </c>
      <c r="I81" s="21">
        <f t="shared" ref="I81:I82" si="9">H81*$J$1</f>
        <v>8250000</v>
      </c>
      <c r="J81" s="24"/>
      <c r="K81" s="22"/>
    </row>
    <row r="82" spans="1:11" s="3" customFormat="1" ht="21.95" customHeight="1" x14ac:dyDescent="0.25">
      <c r="A82" s="6">
        <v>74</v>
      </c>
      <c r="B82" s="23" t="s">
        <v>123</v>
      </c>
      <c r="C82" s="6">
        <v>11166237</v>
      </c>
      <c r="D82" s="22" t="s">
        <v>122</v>
      </c>
      <c r="E82" s="22" t="s">
        <v>19</v>
      </c>
      <c r="F82" s="6">
        <v>58</v>
      </c>
      <c r="G82" s="6" t="s">
        <v>78</v>
      </c>
      <c r="H82" s="20">
        <v>1650000</v>
      </c>
      <c r="I82" s="21">
        <f t="shared" si="9"/>
        <v>8250000</v>
      </c>
      <c r="J82" s="24"/>
      <c r="K82" s="22"/>
    </row>
    <row r="83" spans="1:11" s="3" customFormat="1" ht="21.95" customHeight="1" x14ac:dyDescent="0.25">
      <c r="A83" s="6">
        <v>75</v>
      </c>
      <c r="B83" s="23" t="s">
        <v>125</v>
      </c>
      <c r="C83" s="6">
        <v>11164742</v>
      </c>
      <c r="D83" s="22" t="s">
        <v>126</v>
      </c>
      <c r="E83" s="22" t="s">
        <v>991</v>
      </c>
      <c r="F83" s="6">
        <v>58</v>
      </c>
      <c r="G83" s="6" t="s">
        <v>78</v>
      </c>
      <c r="H83" s="20">
        <v>1650000</v>
      </c>
      <c r="I83" s="21">
        <f t="shared" ref="I83:I95" si="10">H83*$J$1</f>
        <v>8250000</v>
      </c>
      <c r="J83" s="24"/>
      <c r="K83" s="22"/>
    </row>
    <row r="84" spans="1:11" s="3" customFormat="1" ht="21.95" customHeight="1" x14ac:dyDescent="0.25">
      <c r="A84" s="6">
        <v>76</v>
      </c>
      <c r="B84" s="22" t="s">
        <v>127</v>
      </c>
      <c r="C84" s="6">
        <v>11182543</v>
      </c>
      <c r="D84" s="22" t="s">
        <v>128</v>
      </c>
      <c r="E84" s="22" t="s">
        <v>35</v>
      </c>
      <c r="F84" s="6">
        <v>60</v>
      </c>
      <c r="G84" s="6" t="s">
        <v>78</v>
      </c>
      <c r="H84" s="20">
        <v>1400000</v>
      </c>
      <c r="I84" s="21">
        <f t="shared" si="10"/>
        <v>7000000</v>
      </c>
      <c r="J84" s="24"/>
      <c r="K84" s="22"/>
    </row>
    <row r="85" spans="1:11" s="3" customFormat="1" ht="21.95" customHeight="1" x14ac:dyDescent="0.25">
      <c r="A85" s="6">
        <v>77</v>
      </c>
      <c r="B85" s="23" t="s">
        <v>30</v>
      </c>
      <c r="C85" s="6">
        <v>11172982</v>
      </c>
      <c r="D85" s="22" t="s">
        <v>129</v>
      </c>
      <c r="E85" s="22" t="s">
        <v>6</v>
      </c>
      <c r="F85" s="6">
        <v>59</v>
      </c>
      <c r="G85" s="6" t="s">
        <v>83</v>
      </c>
      <c r="H85" s="20">
        <v>1650000</v>
      </c>
      <c r="I85" s="21">
        <f t="shared" si="10"/>
        <v>8250000</v>
      </c>
      <c r="J85" s="24"/>
      <c r="K85" s="22"/>
    </row>
    <row r="86" spans="1:11" s="3" customFormat="1" ht="21.95" customHeight="1" x14ac:dyDescent="0.25">
      <c r="A86" s="6">
        <v>78</v>
      </c>
      <c r="B86" s="23" t="s">
        <v>130</v>
      </c>
      <c r="C86" s="6">
        <v>11155244</v>
      </c>
      <c r="D86" s="22" t="s">
        <v>131</v>
      </c>
      <c r="E86" s="22" t="s">
        <v>19</v>
      </c>
      <c r="F86" s="6">
        <v>58</v>
      </c>
      <c r="G86" s="6" t="s">
        <v>83</v>
      </c>
      <c r="H86" s="20">
        <v>1650000</v>
      </c>
      <c r="I86" s="21">
        <f t="shared" si="10"/>
        <v>8250000</v>
      </c>
      <c r="J86" s="24"/>
      <c r="K86" s="22"/>
    </row>
    <row r="87" spans="1:11" s="3" customFormat="1" ht="21.95" customHeight="1" x14ac:dyDescent="0.25">
      <c r="A87" s="6">
        <v>79</v>
      </c>
      <c r="B87" s="22" t="s">
        <v>132</v>
      </c>
      <c r="C87" s="6">
        <v>11186385</v>
      </c>
      <c r="D87" s="22" t="s">
        <v>13</v>
      </c>
      <c r="E87" s="22" t="s">
        <v>7</v>
      </c>
      <c r="F87" s="6">
        <v>60</v>
      </c>
      <c r="G87" s="6" t="s">
        <v>33</v>
      </c>
      <c r="H87" s="20">
        <v>1900000</v>
      </c>
      <c r="I87" s="21">
        <f t="shared" si="10"/>
        <v>9500000</v>
      </c>
      <c r="J87" s="24"/>
      <c r="K87" s="22"/>
    </row>
    <row r="88" spans="1:11" s="3" customFormat="1" ht="21.95" customHeight="1" x14ac:dyDescent="0.25">
      <c r="A88" s="6">
        <v>80</v>
      </c>
      <c r="B88" s="23" t="s">
        <v>133</v>
      </c>
      <c r="C88" s="6">
        <v>11160858</v>
      </c>
      <c r="D88" s="22" t="s">
        <v>134</v>
      </c>
      <c r="E88" s="22" t="s">
        <v>41</v>
      </c>
      <c r="F88" s="6">
        <v>58</v>
      </c>
      <c r="G88" s="6" t="s">
        <v>83</v>
      </c>
      <c r="H88" s="20">
        <v>1400000</v>
      </c>
      <c r="I88" s="21">
        <f t="shared" si="10"/>
        <v>7000000</v>
      </c>
      <c r="J88" s="24"/>
      <c r="K88" s="22"/>
    </row>
    <row r="89" spans="1:11" s="3" customFormat="1" ht="21.95" customHeight="1" x14ac:dyDescent="0.25">
      <c r="A89" s="6">
        <v>81</v>
      </c>
      <c r="B89" s="23" t="s">
        <v>135</v>
      </c>
      <c r="C89" s="6">
        <v>11170904</v>
      </c>
      <c r="D89" s="22" t="s">
        <v>136</v>
      </c>
      <c r="E89" s="22" t="s">
        <v>25</v>
      </c>
      <c r="F89" s="6">
        <v>59</v>
      </c>
      <c r="G89" s="6" t="s">
        <v>83</v>
      </c>
      <c r="H89" s="20">
        <v>1900000</v>
      </c>
      <c r="I89" s="21">
        <f t="shared" si="10"/>
        <v>9500000</v>
      </c>
      <c r="J89" s="24"/>
      <c r="K89" s="22"/>
    </row>
    <row r="90" spans="1:11" s="3" customFormat="1" ht="21.95" customHeight="1" x14ac:dyDescent="0.25">
      <c r="A90" s="6">
        <v>82</v>
      </c>
      <c r="B90" s="23" t="s">
        <v>138</v>
      </c>
      <c r="C90" s="6">
        <v>11176284</v>
      </c>
      <c r="D90" s="22" t="s">
        <v>139</v>
      </c>
      <c r="E90" s="22" t="s">
        <v>19</v>
      </c>
      <c r="F90" s="6">
        <v>59</v>
      </c>
      <c r="G90" s="6" t="s">
        <v>78</v>
      </c>
      <c r="H90" s="20">
        <v>1900000</v>
      </c>
      <c r="I90" s="21">
        <f t="shared" si="10"/>
        <v>9500000</v>
      </c>
      <c r="J90" s="24"/>
      <c r="K90" s="22"/>
    </row>
    <row r="91" spans="1:11" s="3" customFormat="1" ht="21.95" customHeight="1" x14ac:dyDescent="0.25">
      <c r="A91" s="6">
        <v>83</v>
      </c>
      <c r="B91" s="22" t="s">
        <v>140</v>
      </c>
      <c r="C91" s="6">
        <v>11186341</v>
      </c>
      <c r="D91" s="22" t="s">
        <v>141</v>
      </c>
      <c r="E91" s="22" t="s">
        <v>916</v>
      </c>
      <c r="F91" s="6">
        <v>60</v>
      </c>
      <c r="G91" s="6" t="s">
        <v>83</v>
      </c>
      <c r="H91" s="24">
        <v>1650000</v>
      </c>
      <c r="I91" s="21">
        <f t="shared" si="10"/>
        <v>8250000</v>
      </c>
      <c r="J91" s="24"/>
      <c r="K91" s="22"/>
    </row>
    <row r="92" spans="1:11" s="3" customFormat="1" ht="21.95" customHeight="1" x14ac:dyDescent="0.25">
      <c r="A92" s="6">
        <v>84</v>
      </c>
      <c r="B92" s="22" t="s">
        <v>142</v>
      </c>
      <c r="C92" s="6">
        <v>11186393</v>
      </c>
      <c r="D92" s="22" t="s">
        <v>137</v>
      </c>
      <c r="E92" s="22" t="s">
        <v>27</v>
      </c>
      <c r="F92" s="6">
        <v>60</v>
      </c>
      <c r="G92" s="6" t="s">
        <v>83</v>
      </c>
      <c r="H92" s="20">
        <v>1650000</v>
      </c>
      <c r="I92" s="21">
        <f t="shared" si="10"/>
        <v>8250000</v>
      </c>
      <c r="J92" s="24"/>
      <c r="K92" s="22"/>
    </row>
    <row r="93" spans="1:11" s="3" customFormat="1" ht="21.95" customHeight="1" x14ac:dyDescent="0.25">
      <c r="A93" s="6">
        <v>85</v>
      </c>
      <c r="B93" s="22" t="s">
        <v>144</v>
      </c>
      <c r="C93" s="22">
        <v>11182032</v>
      </c>
      <c r="D93" s="22" t="s">
        <v>145</v>
      </c>
      <c r="E93" s="22" t="s">
        <v>7</v>
      </c>
      <c r="F93" s="6">
        <v>60</v>
      </c>
      <c r="G93" s="6" t="s">
        <v>78</v>
      </c>
      <c r="H93" s="20">
        <v>1650000</v>
      </c>
      <c r="I93" s="21">
        <f t="shared" si="10"/>
        <v>8250000</v>
      </c>
      <c r="J93" s="24"/>
      <c r="K93" s="22"/>
    </row>
    <row r="94" spans="1:11" s="3" customFormat="1" ht="21.95" customHeight="1" x14ac:dyDescent="0.25">
      <c r="A94" s="6">
        <v>86</v>
      </c>
      <c r="B94" s="22" t="s">
        <v>146</v>
      </c>
      <c r="C94" s="22">
        <v>11180389</v>
      </c>
      <c r="D94" s="22" t="s">
        <v>147</v>
      </c>
      <c r="E94" s="22" t="s">
        <v>991</v>
      </c>
      <c r="F94" s="6">
        <v>60</v>
      </c>
      <c r="G94" s="6" t="s">
        <v>78</v>
      </c>
      <c r="H94" s="20">
        <v>1650000</v>
      </c>
      <c r="I94" s="21">
        <f t="shared" si="10"/>
        <v>8250000</v>
      </c>
      <c r="J94" s="24"/>
      <c r="K94" s="22"/>
    </row>
    <row r="95" spans="1:11" s="3" customFormat="1" ht="21.95" customHeight="1" x14ac:dyDescent="0.25">
      <c r="A95" s="6">
        <v>87</v>
      </c>
      <c r="B95" s="23" t="s">
        <v>163</v>
      </c>
      <c r="C95" s="6">
        <v>11181956</v>
      </c>
      <c r="D95" s="22" t="s">
        <v>164</v>
      </c>
      <c r="E95" s="22" t="s">
        <v>26</v>
      </c>
      <c r="F95" s="6">
        <v>60</v>
      </c>
      <c r="G95" s="6" t="s">
        <v>78</v>
      </c>
      <c r="H95" s="20">
        <v>1650000</v>
      </c>
      <c r="I95" s="21">
        <f t="shared" si="10"/>
        <v>8250000</v>
      </c>
      <c r="J95" s="24"/>
      <c r="K95" s="22"/>
    </row>
    <row r="96" spans="1:11" s="3" customFormat="1" ht="21.95" customHeight="1" x14ac:dyDescent="0.25">
      <c r="A96" s="6">
        <v>88</v>
      </c>
      <c r="B96" s="22" t="s">
        <v>257</v>
      </c>
      <c r="C96" s="6">
        <v>11173159</v>
      </c>
      <c r="D96" s="22" t="s">
        <v>258</v>
      </c>
      <c r="E96" s="22" t="s">
        <v>25</v>
      </c>
      <c r="F96" s="6">
        <v>59</v>
      </c>
      <c r="G96" s="6" t="s">
        <v>33</v>
      </c>
      <c r="H96" s="20">
        <v>1900000</v>
      </c>
      <c r="I96" s="21">
        <f t="shared" ref="I96:I97" si="11">H96*$J$1</f>
        <v>9500000</v>
      </c>
      <c r="J96" s="24"/>
      <c r="K96" s="22"/>
    </row>
    <row r="97" spans="1:11" s="3" customFormat="1" ht="21.95" customHeight="1" x14ac:dyDescent="0.25">
      <c r="A97" s="6">
        <v>89</v>
      </c>
      <c r="B97" s="22" t="s">
        <v>259</v>
      </c>
      <c r="C97" s="6">
        <v>11181887</v>
      </c>
      <c r="D97" s="22" t="s">
        <v>258</v>
      </c>
      <c r="E97" s="22" t="s">
        <v>25</v>
      </c>
      <c r="F97" s="6">
        <v>60</v>
      </c>
      <c r="G97" s="6" t="s">
        <v>173</v>
      </c>
      <c r="H97" s="20">
        <v>1900000</v>
      </c>
      <c r="I97" s="21">
        <f t="shared" si="11"/>
        <v>9500000</v>
      </c>
      <c r="J97" s="24"/>
      <c r="K97" s="22"/>
    </row>
    <row r="98" spans="1:11" s="3" customFormat="1" ht="21.95" customHeight="1" x14ac:dyDescent="0.25">
      <c r="A98" s="6">
        <v>90</v>
      </c>
      <c r="B98" s="22" t="s">
        <v>163</v>
      </c>
      <c r="C98" s="22">
        <v>11181956</v>
      </c>
      <c r="D98" s="22" t="s">
        <v>164</v>
      </c>
      <c r="E98" s="22" t="s">
        <v>26</v>
      </c>
      <c r="F98" s="6">
        <v>60</v>
      </c>
      <c r="G98" s="22" t="s">
        <v>78</v>
      </c>
      <c r="H98" s="20">
        <v>1650000</v>
      </c>
      <c r="I98" s="21">
        <f t="shared" ref="I98:I103" si="12">H98*$J$1</f>
        <v>8250000</v>
      </c>
      <c r="J98" s="24"/>
      <c r="K98" s="22"/>
    </row>
    <row r="99" spans="1:11" s="3" customFormat="1" ht="21.95" customHeight="1" x14ac:dyDescent="0.25">
      <c r="A99" s="6">
        <v>91</v>
      </c>
      <c r="B99" s="22" t="s">
        <v>260</v>
      </c>
      <c r="C99" s="22">
        <v>11186328</v>
      </c>
      <c r="D99" s="22" t="s">
        <v>261</v>
      </c>
      <c r="E99" s="22" t="s">
        <v>19</v>
      </c>
      <c r="F99" s="6">
        <v>60</v>
      </c>
      <c r="G99" s="22" t="s">
        <v>173</v>
      </c>
      <c r="H99" s="20">
        <v>1650000</v>
      </c>
      <c r="I99" s="21">
        <f t="shared" si="12"/>
        <v>8250000</v>
      </c>
      <c r="J99" s="24"/>
      <c r="K99" s="22"/>
    </row>
    <row r="100" spans="1:11" s="3" customFormat="1" ht="21.95" customHeight="1" x14ac:dyDescent="0.25">
      <c r="A100" s="6">
        <v>92</v>
      </c>
      <c r="B100" s="22" t="s">
        <v>262</v>
      </c>
      <c r="C100" s="22">
        <v>11190342</v>
      </c>
      <c r="D100" s="22" t="s">
        <v>263</v>
      </c>
      <c r="E100" s="22" t="s">
        <v>916</v>
      </c>
      <c r="F100" s="6">
        <v>61</v>
      </c>
      <c r="G100" s="22" t="s">
        <v>173</v>
      </c>
      <c r="H100" s="24">
        <v>1650000</v>
      </c>
      <c r="I100" s="21">
        <f t="shared" si="12"/>
        <v>8250000</v>
      </c>
      <c r="J100" s="24"/>
      <c r="K100" s="22"/>
    </row>
    <row r="101" spans="1:11" s="3" customFormat="1" ht="21.95" customHeight="1" x14ac:dyDescent="0.25">
      <c r="A101" s="6">
        <v>93</v>
      </c>
      <c r="B101" s="22" t="s">
        <v>265</v>
      </c>
      <c r="C101" s="22">
        <v>11197102</v>
      </c>
      <c r="D101" s="22" t="s">
        <v>266</v>
      </c>
      <c r="E101" s="22" t="s">
        <v>27</v>
      </c>
      <c r="F101" s="6">
        <v>61</v>
      </c>
      <c r="G101" s="22" t="s">
        <v>173</v>
      </c>
      <c r="H101" s="20">
        <v>1900000</v>
      </c>
      <c r="I101" s="21">
        <f t="shared" si="12"/>
        <v>9500000</v>
      </c>
      <c r="J101" s="24"/>
      <c r="K101" s="22"/>
    </row>
    <row r="102" spans="1:11" s="3" customFormat="1" ht="21.95" customHeight="1" x14ac:dyDescent="0.25">
      <c r="A102" s="6">
        <v>94</v>
      </c>
      <c r="B102" s="22" t="s">
        <v>267</v>
      </c>
      <c r="C102" s="22">
        <v>11192864</v>
      </c>
      <c r="D102" s="22" t="s">
        <v>268</v>
      </c>
      <c r="E102" s="22" t="s">
        <v>7</v>
      </c>
      <c r="F102" s="6">
        <v>61</v>
      </c>
      <c r="G102" s="22" t="s">
        <v>34</v>
      </c>
      <c r="H102" s="20">
        <v>1900000</v>
      </c>
      <c r="I102" s="21">
        <f t="shared" si="12"/>
        <v>9500000</v>
      </c>
      <c r="J102" s="24"/>
      <c r="K102" s="22"/>
    </row>
    <row r="103" spans="1:11" s="3" customFormat="1" ht="21.95" customHeight="1" x14ac:dyDescent="0.25">
      <c r="A103" s="6">
        <v>95</v>
      </c>
      <c r="B103" s="22" t="s">
        <v>269</v>
      </c>
      <c r="C103" s="22">
        <v>11186365</v>
      </c>
      <c r="D103" s="22" t="s">
        <v>119</v>
      </c>
      <c r="E103" s="22" t="s">
        <v>25</v>
      </c>
      <c r="F103" s="6">
        <v>60</v>
      </c>
      <c r="G103" s="22" t="s">
        <v>34</v>
      </c>
      <c r="H103" s="20">
        <v>1900000</v>
      </c>
      <c r="I103" s="21">
        <f t="shared" si="12"/>
        <v>9500000</v>
      </c>
      <c r="J103" s="24"/>
      <c r="K103" s="22"/>
    </row>
    <row r="104" spans="1:11" s="3" customFormat="1" ht="21.95" customHeight="1" x14ac:dyDescent="0.25">
      <c r="A104" s="6">
        <v>96</v>
      </c>
      <c r="B104" s="22" t="s">
        <v>270</v>
      </c>
      <c r="C104" s="22">
        <v>11185227</v>
      </c>
      <c r="D104" s="22" t="s">
        <v>145</v>
      </c>
      <c r="E104" s="22" t="s">
        <v>7</v>
      </c>
      <c r="F104" s="6">
        <v>60</v>
      </c>
      <c r="G104" s="22" t="s">
        <v>34</v>
      </c>
      <c r="H104" s="20">
        <v>1650000</v>
      </c>
      <c r="I104" s="21">
        <f t="shared" ref="I104:I105" si="13">H104*$J$1</f>
        <v>8250000</v>
      </c>
      <c r="J104" s="24"/>
      <c r="K104" s="22"/>
    </row>
    <row r="105" spans="1:11" s="3" customFormat="1" ht="21.95" customHeight="1" x14ac:dyDescent="0.25">
      <c r="A105" s="6">
        <v>97</v>
      </c>
      <c r="B105" s="22" t="s">
        <v>271</v>
      </c>
      <c r="C105" s="22">
        <v>11195571</v>
      </c>
      <c r="D105" s="22" t="s">
        <v>272</v>
      </c>
      <c r="E105" s="22" t="s">
        <v>7</v>
      </c>
      <c r="F105" s="6">
        <v>61</v>
      </c>
      <c r="G105" s="22" t="s">
        <v>173</v>
      </c>
      <c r="H105" s="20">
        <v>1900000</v>
      </c>
      <c r="I105" s="21">
        <f t="shared" si="13"/>
        <v>9500000</v>
      </c>
      <c r="J105" s="24"/>
      <c r="K105" s="22"/>
    </row>
    <row r="106" spans="1:11" s="3" customFormat="1" ht="21.95" customHeight="1" x14ac:dyDescent="0.25">
      <c r="A106" s="6">
        <v>98</v>
      </c>
      <c r="B106" s="22" t="s">
        <v>118</v>
      </c>
      <c r="C106" s="22">
        <v>11186357</v>
      </c>
      <c r="D106" s="22" t="s">
        <v>119</v>
      </c>
      <c r="E106" s="22" t="s">
        <v>25</v>
      </c>
      <c r="F106" s="6">
        <v>60</v>
      </c>
      <c r="G106" s="22" t="s">
        <v>173</v>
      </c>
      <c r="H106" s="20">
        <v>1900000</v>
      </c>
      <c r="I106" s="21">
        <f>H106*$J$1</f>
        <v>9500000</v>
      </c>
      <c r="J106" s="24"/>
      <c r="K106" s="22"/>
    </row>
    <row r="107" spans="1:11" s="3" customFormat="1" ht="21.95" customHeight="1" x14ac:dyDescent="0.25">
      <c r="A107" s="6">
        <v>99</v>
      </c>
      <c r="B107" s="22" t="s">
        <v>273</v>
      </c>
      <c r="C107" s="22">
        <v>11192211</v>
      </c>
      <c r="D107" s="22" t="s">
        <v>274</v>
      </c>
      <c r="E107" s="22" t="s">
        <v>946</v>
      </c>
      <c r="F107" s="6">
        <v>61</v>
      </c>
      <c r="G107" s="22" t="s">
        <v>34</v>
      </c>
      <c r="H107" s="20">
        <v>1400000</v>
      </c>
      <c r="I107" s="21">
        <f t="shared" ref="I107:I111" si="14">H107*$J$1</f>
        <v>7000000</v>
      </c>
      <c r="J107" s="24"/>
      <c r="K107" s="22"/>
    </row>
    <row r="108" spans="1:11" s="3" customFormat="1" ht="21.95" customHeight="1" x14ac:dyDescent="0.25">
      <c r="A108" s="6">
        <v>100</v>
      </c>
      <c r="B108" s="22" t="s">
        <v>275</v>
      </c>
      <c r="C108" s="22">
        <v>11190716</v>
      </c>
      <c r="D108" s="22" t="s">
        <v>276</v>
      </c>
      <c r="E108" s="22" t="s">
        <v>916</v>
      </c>
      <c r="F108" s="6">
        <v>61</v>
      </c>
      <c r="G108" s="22" t="s">
        <v>34</v>
      </c>
      <c r="H108" s="24">
        <v>1650000</v>
      </c>
      <c r="I108" s="21">
        <f t="shared" si="14"/>
        <v>8250000</v>
      </c>
      <c r="J108" s="24"/>
      <c r="K108" s="22"/>
    </row>
    <row r="109" spans="1:11" s="3" customFormat="1" ht="21.95" customHeight="1" x14ac:dyDescent="0.25">
      <c r="A109" s="6">
        <v>101</v>
      </c>
      <c r="B109" s="22" t="s">
        <v>277</v>
      </c>
      <c r="C109" s="22">
        <v>11193196</v>
      </c>
      <c r="D109" s="22" t="s">
        <v>278</v>
      </c>
      <c r="E109" s="22" t="s">
        <v>25</v>
      </c>
      <c r="F109" s="6">
        <v>61</v>
      </c>
      <c r="G109" s="22" t="s">
        <v>173</v>
      </c>
      <c r="H109" s="20">
        <v>1900000</v>
      </c>
      <c r="I109" s="21">
        <f>H109*$J$1</f>
        <v>9500000</v>
      </c>
      <c r="J109" s="24"/>
      <c r="K109" s="22"/>
    </row>
    <row r="110" spans="1:11" s="3" customFormat="1" ht="21.95" customHeight="1" x14ac:dyDescent="0.25">
      <c r="A110" s="6">
        <v>102</v>
      </c>
      <c r="B110" s="22" t="s">
        <v>279</v>
      </c>
      <c r="C110" s="22">
        <v>11175267</v>
      </c>
      <c r="D110" s="22" t="s">
        <v>280</v>
      </c>
      <c r="E110" s="22" t="s">
        <v>7</v>
      </c>
      <c r="F110" s="6">
        <v>59</v>
      </c>
      <c r="G110" s="22" t="s">
        <v>173</v>
      </c>
      <c r="H110" s="20">
        <v>1900000</v>
      </c>
      <c r="I110" s="21">
        <f t="shared" si="14"/>
        <v>9500000</v>
      </c>
      <c r="J110" s="24"/>
      <c r="K110" s="22"/>
    </row>
    <row r="111" spans="1:11" s="3" customFormat="1" ht="21.95" customHeight="1" x14ac:dyDescent="0.25">
      <c r="A111" s="6">
        <v>103</v>
      </c>
      <c r="B111" s="22" t="s">
        <v>281</v>
      </c>
      <c r="C111" s="22">
        <v>11186336</v>
      </c>
      <c r="D111" s="22" t="s">
        <v>282</v>
      </c>
      <c r="E111" s="22" t="s">
        <v>228</v>
      </c>
      <c r="F111" s="6">
        <v>60</v>
      </c>
      <c r="G111" s="22" t="s">
        <v>173</v>
      </c>
      <c r="H111" s="20">
        <v>1900000</v>
      </c>
      <c r="I111" s="21">
        <f t="shared" si="14"/>
        <v>9500000</v>
      </c>
      <c r="J111" s="24"/>
      <c r="K111" s="22"/>
    </row>
    <row r="112" spans="1:11" s="3" customFormat="1" ht="21.95" customHeight="1" x14ac:dyDescent="0.25">
      <c r="A112" s="6">
        <v>104</v>
      </c>
      <c r="B112" s="22" t="s">
        <v>283</v>
      </c>
      <c r="C112" s="22">
        <v>11183601</v>
      </c>
      <c r="D112" s="22" t="s">
        <v>284</v>
      </c>
      <c r="E112" s="22" t="s">
        <v>996</v>
      </c>
      <c r="F112" s="6">
        <v>60</v>
      </c>
      <c r="G112" s="22" t="s">
        <v>34</v>
      </c>
      <c r="H112" s="20">
        <v>1650000</v>
      </c>
      <c r="I112" s="21">
        <f>H112*$J$1</f>
        <v>8250000</v>
      </c>
      <c r="J112" s="24"/>
      <c r="K112" s="22"/>
    </row>
    <row r="113" spans="1:11" s="3" customFormat="1" ht="21.95" customHeight="1" x14ac:dyDescent="0.25">
      <c r="A113" s="6">
        <v>105</v>
      </c>
      <c r="B113" s="22" t="s">
        <v>285</v>
      </c>
      <c r="C113" s="22">
        <v>11194169</v>
      </c>
      <c r="D113" s="22" t="s">
        <v>286</v>
      </c>
      <c r="E113" s="22" t="s">
        <v>183</v>
      </c>
      <c r="F113" s="6">
        <v>61</v>
      </c>
      <c r="G113" s="22" t="s">
        <v>34</v>
      </c>
      <c r="H113" s="24">
        <v>1650000</v>
      </c>
      <c r="I113" s="21">
        <f>H113*$J$1</f>
        <v>8250000</v>
      </c>
      <c r="J113" s="24"/>
      <c r="K113" s="22"/>
    </row>
    <row r="114" spans="1:11" s="3" customFormat="1" ht="21.95" customHeight="1" x14ac:dyDescent="0.25">
      <c r="A114" s="6">
        <v>106</v>
      </c>
      <c r="B114" s="22" t="s">
        <v>287</v>
      </c>
      <c r="C114" s="22">
        <v>11190643</v>
      </c>
      <c r="D114" s="22" t="s">
        <v>288</v>
      </c>
      <c r="E114" s="22" t="s">
        <v>289</v>
      </c>
      <c r="F114" s="6">
        <v>61</v>
      </c>
      <c r="G114" s="22" t="s">
        <v>34</v>
      </c>
      <c r="H114" s="20">
        <v>1650000</v>
      </c>
      <c r="I114" s="21">
        <f>H114*$J$1</f>
        <v>8250000</v>
      </c>
      <c r="J114" s="24"/>
      <c r="K114" s="22"/>
    </row>
    <row r="115" spans="1:11" s="3" customFormat="1" ht="21.95" customHeight="1" x14ac:dyDescent="0.25">
      <c r="A115" s="6">
        <v>107</v>
      </c>
      <c r="B115" s="22" t="s">
        <v>290</v>
      </c>
      <c r="C115" s="22">
        <v>11197099</v>
      </c>
      <c r="D115" s="22" t="s">
        <v>278</v>
      </c>
      <c r="E115" s="22" t="s">
        <v>25</v>
      </c>
      <c r="F115" s="6">
        <v>61</v>
      </c>
      <c r="G115" s="22" t="s">
        <v>34</v>
      </c>
      <c r="H115" s="20">
        <v>1900000</v>
      </c>
      <c r="I115" s="21">
        <f>H115*$J$1</f>
        <v>9500000</v>
      </c>
      <c r="J115" s="24"/>
      <c r="K115" s="22"/>
    </row>
    <row r="116" spans="1:11" s="3" customFormat="1" ht="21.95" customHeight="1" x14ac:dyDescent="0.25">
      <c r="A116" s="6">
        <v>108</v>
      </c>
      <c r="B116" s="22" t="s">
        <v>291</v>
      </c>
      <c r="C116" s="22">
        <v>11182284</v>
      </c>
      <c r="D116" s="22" t="s">
        <v>292</v>
      </c>
      <c r="E116" s="22" t="s">
        <v>183</v>
      </c>
      <c r="F116" s="6">
        <v>60</v>
      </c>
      <c r="G116" s="22" t="s">
        <v>34</v>
      </c>
      <c r="H116" s="24">
        <v>1650000</v>
      </c>
      <c r="I116" s="21">
        <f t="shared" ref="I116:I123" si="15">H116*$J$1</f>
        <v>8250000</v>
      </c>
      <c r="J116" s="24"/>
      <c r="K116" s="22"/>
    </row>
    <row r="117" spans="1:11" s="3" customFormat="1" ht="21.95" customHeight="1" x14ac:dyDescent="0.25">
      <c r="A117" s="6">
        <v>109</v>
      </c>
      <c r="B117" s="22" t="s">
        <v>293</v>
      </c>
      <c r="C117" s="22">
        <v>11197031</v>
      </c>
      <c r="D117" s="22" t="s">
        <v>294</v>
      </c>
      <c r="E117" s="22" t="s">
        <v>25</v>
      </c>
      <c r="F117" s="6">
        <v>61</v>
      </c>
      <c r="G117" s="22" t="s">
        <v>173</v>
      </c>
      <c r="H117" s="20">
        <v>1900000</v>
      </c>
      <c r="I117" s="21">
        <f>H117*$J$1</f>
        <v>9500000</v>
      </c>
      <c r="J117" s="24"/>
      <c r="K117" s="22"/>
    </row>
    <row r="118" spans="1:11" s="3" customFormat="1" ht="21.95" customHeight="1" x14ac:dyDescent="0.25">
      <c r="A118" s="6">
        <v>110</v>
      </c>
      <c r="B118" s="22" t="s">
        <v>295</v>
      </c>
      <c r="C118" s="22">
        <v>11197030</v>
      </c>
      <c r="D118" s="22" t="s">
        <v>296</v>
      </c>
      <c r="E118" s="22" t="s">
        <v>26</v>
      </c>
      <c r="F118" s="6">
        <v>61</v>
      </c>
      <c r="G118" s="22" t="s">
        <v>173</v>
      </c>
      <c r="H118" s="20">
        <v>1650000</v>
      </c>
      <c r="I118" s="21">
        <f t="shared" si="15"/>
        <v>8250000</v>
      </c>
      <c r="J118" s="24"/>
      <c r="K118" s="22"/>
    </row>
    <row r="119" spans="1:11" s="3" customFormat="1" ht="21.95" customHeight="1" x14ac:dyDescent="0.25">
      <c r="A119" s="6">
        <v>111</v>
      </c>
      <c r="B119" s="22" t="s">
        <v>297</v>
      </c>
      <c r="C119" s="22">
        <v>11194941</v>
      </c>
      <c r="D119" s="22" t="s">
        <v>298</v>
      </c>
      <c r="E119" s="22" t="s">
        <v>916</v>
      </c>
      <c r="F119" s="6">
        <v>61</v>
      </c>
      <c r="G119" s="22" t="s">
        <v>173</v>
      </c>
      <c r="H119" s="24">
        <v>1650000</v>
      </c>
      <c r="I119" s="21">
        <f t="shared" si="15"/>
        <v>8250000</v>
      </c>
      <c r="J119" s="24"/>
      <c r="K119" s="22"/>
    </row>
    <row r="120" spans="1:11" s="3" customFormat="1" ht="21.95" customHeight="1" x14ac:dyDescent="0.25">
      <c r="A120" s="6">
        <v>112</v>
      </c>
      <c r="B120" s="22" t="s">
        <v>299</v>
      </c>
      <c r="C120" s="22">
        <v>11170181</v>
      </c>
      <c r="D120" s="22" t="s">
        <v>300</v>
      </c>
      <c r="E120" s="22" t="s">
        <v>27</v>
      </c>
      <c r="F120" s="6">
        <v>59</v>
      </c>
      <c r="G120" s="22" t="s">
        <v>34</v>
      </c>
      <c r="H120" s="20">
        <v>1650000</v>
      </c>
      <c r="I120" s="21">
        <f t="shared" si="15"/>
        <v>8250000</v>
      </c>
      <c r="J120" s="24"/>
      <c r="K120" s="22"/>
    </row>
    <row r="121" spans="1:11" s="3" customFormat="1" ht="21.95" customHeight="1" x14ac:dyDescent="0.25">
      <c r="A121" s="6">
        <v>113</v>
      </c>
      <c r="B121" s="22" t="s">
        <v>301</v>
      </c>
      <c r="C121" s="22">
        <v>11197042</v>
      </c>
      <c r="D121" s="22" t="s">
        <v>302</v>
      </c>
      <c r="E121" s="22" t="s">
        <v>25</v>
      </c>
      <c r="F121" s="6">
        <v>61</v>
      </c>
      <c r="G121" s="22" t="s">
        <v>173</v>
      </c>
      <c r="H121" s="20">
        <v>1900000</v>
      </c>
      <c r="I121" s="21">
        <f>H121*$J$1</f>
        <v>9500000</v>
      </c>
      <c r="J121" s="24"/>
      <c r="K121" s="22"/>
    </row>
    <row r="122" spans="1:11" s="3" customFormat="1" ht="21.95" customHeight="1" x14ac:dyDescent="0.25">
      <c r="A122" s="6">
        <v>114</v>
      </c>
      <c r="B122" s="22" t="s">
        <v>303</v>
      </c>
      <c r="C122" s="22">
        <v>11160785</v>
      </c>
      <c r="D122" s="22" t="s">
        <v>304</v>
      </c>
      <c r="E122" s="22" t="s">
        <v>6</v>
      </c>
      <c r="F122" s="6">
        <v>58</v>
      </c>
      <c r="G122" s="22" t="s">
        <v>34</v>
      </c>
      <c r="H122" s="20">
        <v>1400000</v>
      </c>
      <c r="I122" s="21">
        <f t="shared" si="15"/>
        <v>7000000</v>
      </c>
      <c r="J122" s="24"/>
      <c r="K122" s="22"/>
    </row>
    <row r="123" spans="1:11" s="3" customFormat="1" ht="21.95" customHeight="1" x14ac:dyDescent="0.25">
      <c r="A123" s="6">
        <v>115</v>
      </c>
      <c r="B123" s="22" t="s">
        <v>305</v>
      </c>
      <c r="C123" s="22">
        <v>11181355</v>
      </c>
      <c r="D123" s="22" t="s">
        <v>306</v>
      </c>
      <c r="E123" s="22" t="s">
        <v>916</v>
      </c>
      <c r="F123" s="6">
        <v>60</v>
      </c>
      <c r="G123" s="22" t="s">
        <v>34</v>
      </c>
      <c r="H123" s="24">
        <v>1650000</v>
      </c>
      <c r="I123" s="21">
        <f t="shared" si="15"/>
        <v>8250000</v>
      </c>
      <c r="J123" s="24"/>
      <c r="K123" s="22"/>
    </row>
    <row r="124" spans="1:11" ht="36" customHeight="1" x14ac:dyDescent="0.25">
      <c r="A124" s="78" t="s">
        <v>915</v>
      </c>
      <c r="B124" s="78"/>
      <c r="C124" s="78"/>
      <c r="D124" s="78"/>
      <c r="E124" s="78"/>
      <c r="F124" s="78"/>
      <c r="G124" s="78"/>
      <c r="H124" s="78"/>
      <c r="I124" s="78"/>
      <c r="J124" s="26"/>
    </row>
    <row r="125" spans="1:11" ht="24.75" customHeight="1" x14ac:dyDescent="0.25">
      <c r="A125" s="3"/>
      <c r="B125" s="68"/>
      <c r="C125" s="67"/>
      <c r="D125" s="67"/>
      <c r="E125" s="3"/>
      <c r="F125" s="67"/>
      <c r="G125" s="67"/>
      <c r="H125" s="67"/>
      <c r="I125" s="67"/>
    </row>
  </sheetData>
  <mergeCells count="6">
    <mergeCell ref="A124:I124"/>
    <mergeCell ref="A1:I1"/>
    <mergeCell ref="A2:I2"/>
    <mergeCell ref="A3:I3"/>
    <mergeCell ref="A5:I5"/>
    <mergeCell ref="A6:I6"/>
  </mergeCells>
  <pageMargins left="0.19685039370078741" right="0.19685039370078741" top="0.23622047244094491" bottom="0.27559055118110237" header="0.23622047244094491" footer="0.31496062992125984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opLeftCell="A57" zoomScale="115" zoomScaleNormal="115" zoomScaleSheetLayoutView="100" workbookViewId="0">
      <selection activeCell="A9" sqref="A9:A80"/>
    </sheetView>
  </sheetViews>
  <sheetFormatPr defaultColWidth="9.140625" defaultRowHeight="15.75" x14ac:dyDescent="0.25"/>
  <cols>
    <col min="1" max="1" width="5.140625" style="67" bestFit="1" customWidth="1"/>
    <col min="2" max="2" width="26.7109375" style="3" customWidth="1"/>
    <col min="3" max="3" width="11.42578125" style="67" customWidth="1"/>
    <col min="4" max="4" width="24.85546875" style="68" customWidth="1"/>
    <col min="5" max="5" width="25.85546875" style="3" customWidth="1"/>
    <col min="6" max="6" width="6.42578125" style="67" customWidth="1"/>
    <col min="7" max="7" width="15.28515625" style="3" customWidth="1"/>
    <col min="8" max="8" width="11.85546875" style="3" customWidth="1"/>
    <col min="9" max="9" width="14.85546875" style="3" customWidth="1"/>
    <col min="10" max="10" width="16.28515625" style="3" customWidth="1"/>
    <col min="11" max="11" width="18.42578125" style="3" customWidth="1"/>
    <col min="12" max="12" width="10.140625" style="3" bestFit="1" customWidth="1"/>
    <col min="13" max="13" width="10" style="3" bestFit="1" customWidth="1"/>
    <col min="14" max="16384" width="9.140625" style="3"/>
  </cols>
  <sheetData>
    <row r="1" spans="1:15" x14ac:dyDescent="0.25">
      <c r="A1" s="79" t="s">
        <v>11</v>
      </c>
      <c r="B1" s="79"/>
      <c r="C1" s="79"/>
      <c r="D1" s="79"/>
      <c r="E1" s="79"/>
      <c r="F1" s="79"/>
      <c r="G1" s="79"/>
      <c r="H1" s="79"/>
      <c r="I1" s="79"/>
      <c r="J1" s="67"/>
      <c r="K1" s="67"/>
      <c r="L1" s="3">
        <v>10</v>
      </c>
    </row>
    <row r="2" spans="1:15" x14ac:dyDescent="0.25">
      <c r="A2" s="81" t="s">
        <v>12</v>
      </c>
      <c r="B2" s="81"/>
      <c r="C2" s="81"/>
      <c r="D2" s="81"/>
      <c r="E2" s="81"/>
      <c r="F2" s="81"/>
      <c r="G2" s="81"/>
      <c r="H2" s="81"/>
      <c r="I2" s="81"/>
      <c r="J2" s="69"/>
      <c r="K2" s="69"/>
    </row>
    <row r="3" spans="1:15" ht="51" customHeight="1" x14ac:dyDescent="0.25">
      <c r="A3" s="83" t="s">
        <v>997</v>
      </c>
      <c r="B3" s="83"/>
      <c r="C3" s="83"/>
      <c r="D3" s="83"/>
      <c r="E3" s="83"/>
      <c r="F3" s="83"/>
      <c r="G3" s="83"/>
      <c r="H3" s="83"/>
      <c r="I3" s="83"/>
      <c r="J3" s="72"/>
      <c r="K3" s="72"/>
    </row>
    <row r="4" spans="1:15" ht="4.5" hidden="1" customHeight="1" x14ac:dyDescent="0.25">
      <c r="A4" s="43"/>
      <c r="B4" s="43"/>
      <c r="C4" s="43"/>
      <c r="D4" s="44"/>
      <c r="E4" s="43"/>
      <c r="F4" s="43"/>
      <c r="G4" s="43"/>
      <c r="H4" s="43"/>
      <c r="I4" s="43"/>
      <c r="J4" s="72"/>
      <c r="K4" s="72"/>
      <c r="O4" s="3">
        <f>700+662</f>
        <v>1362</v>
      </c>
    </row>
    <row r="5" spans="1:15" s="69" customFormat="1" ht="16.5" x14ac:dyDescent="0.25">
      <c r="A5" s="85" t="s">
        <v>168</v>
      </c>
      <c r="B5" s="85"/>
      <c r="C5" s="85"/>
      <c r="D5" s="85"/>
      <c r="E5" s="85"/>
      <c r="F5" s="85"/>
      <c r="G5" s="85"/>
      <c r="H5" s="85"/>
      <c r="I5" s="85"/>
      <c r="J5" s="73"/>
      <c r="K5" s="73"/>
    </row>
    <row r="6" spans="1:15" ht="16.5" x14ac:dyDescent="0.25">
      <c r="A6" s="85" t="s">
        <v>23</v>
      </c>
      <c r="B6" s="85"/>
      <c r="C6" s="85"/>
      <c r="D6" s="85"/>
      <c r="E6" s="85"/>
      <c r="F6" s="85"/>
      <c r="G6" s="85"/>
      <c r="H6" s="85"/>
      <c r="I6" s="85"/>
      <c r="J6" s="73"/>
      <c r="K6" s="73"/>
    </row>
    <row r="8" spans="1:15" ht="33" x14ac:dyDescent="0.25">
      <c r="A8" s="4" t="s">
        <v>9</v>
      </c>
      <c r="B8" s="4" t="s">
        <v>0</v>
      </c>
      <c r="C8" s="4" t="s">
        <v>1</v>
      </c>
      <c r="D8" s="4" t="s">
        <v>2</v>
      </c>
      <c r="E8" s="4" t="s">
        <v>20</v>
      </c>
      <c r="F8" s="4" t="s">
        <v>3</v>
      </c>
      <c r="G8" s="4" t="s">
        <v>4</v>
      </c>
      <c r="H8" s="5" t="s">
        <v>18</v>
      </c>
      <c r="I8" s="4" t="s">
        <v>10</v>
      </c>
      <c r="J8" s="4" t="s">
        <v>165</v>
      </c>
      <c r="K8" s="4" t="s">
        <v>166</v>
      </c>
    </row>
    <row r="9" spans="1:15" ht="20.100000000000001" customHeight="1" x14ac:dyDescent="0.25">
      <c r="A9" s="6">
        <v>1</v>
      </c>
      <c r="B9" s="22" t="s">
        <v>625</v>
      </c>
      <c r="C9" s="6">
        <v>11164570</v>
      </c>
      <c r="D9" s="23" t="s">
        <v>958</v>
      </c>
      <c r="E9" s="22" t="s">
        <v>91</v>
      </c>
      <c r="F9" s="6">
        <v>58</v>
      </c>
      <c r="G9" s="22" t="s">
        <v>622</v>
      </c>
      <c r="H9" s="121">
        <f>1650000*50%</f>
        <v>825000</v>
      </c>
      <c r="I9" s="122">
        <f t="shared" ref="I9:I16" si="0">H9*$L$1</f>
        <v>8250000</v>
      </c>
      <c r="J9" s="4"/>
      <c r="K9" s="4"/>
    </row>
    <row r="10" spans="1:15" ht="20.100000000000001" customHeight="1" x14ac:dyDescent="0.25">
      <c r="A10" s="6">
        <v>2</v>
      </c>
      <c r="B10" s="22" t="s">
        <v>626</v>
      </c>
      <c r="C10" s="6">
        <v>11165659</v>
      </c>
      <c r="D10" s="23" t="s">
        <v>999</v>
      </c>
      <c r="E10" s="22" t="s">
        <v>91</v>
      </c>
      <c r="F10" s="6">
        <v>58</v>
      </c>
      <c r="G10" s="22" t="s">
        <v>622</v>
      </c>
      <c r="H10" s="121">
        <f>1650000*50%</f>
        <v>825000</v>
      </c>
      <c r="I10" s="122">
        <f t="shared" si="0"/>
        <v>8250000</v>
      </c>
      <c r="J10" s="4"/>
      <c r="K10" s="4"/>
    </row>
    <row r="11" spans="1:15" ht="20.100000000000001" customHeight="1" x14ac:dyDescent="0.25">
      <c r="A11" s="6">
        <v>3</v>
      </c>
      <c r="B11" s="22" t="s">
        <v>627</v>
      </c>
      <c r="C11" s="6">
        <v>11163756</v>
      </c>
      <c r="D11" s="23" t="s">
        <v>628</v>
      </c>
      <c r="E11" s="22" t="s">
        <v>308</v>
      </c>
      <c r="F11" s="6">
        <v>58</v>
      </c>
      <c r="G11" s="22" t="s">
        <v>622</v>
      </c>
      <c r="H11" s="121">
        <f>1400000*50%</f>
        <v>700000</v>
      </c>
      <c r="I11" s="122">
        <f t="shared" si="0"/>
        <v>7000000</v>
      </c>
      <c r="J11" s="4"/>
      <c r="K11" s="4"/>
    </row>
    <row r="12" spans="1:15" ht="20.100000000000001" customHeight="1" x14ac:dyDescent="0.25">
      <c r="A12" s="6">
        <v>4</v>
      </c>
      <c r="B12" s="22" t="s">
        <v>629</v>
      </c>
      <c r="C12" s="6">
        <v>11165890</v>
      </c>
      <c r="D12" s="23" t="s">
        <v>630</v>
      </c>
      <c r="E12" s="22" t="s">
        <v>228</v>
      </c>
      <c r="F12" s="6">
        <v>58</v>
      </c>
      <c r="G12" s="22" t="s">
        <v>622</v>
      </c>
      <c r="H12" s="121">
        <f>1900000*50%</f>
        <v>950000</v>
      </c>
      <c r="I12" s="122">
        <f t="shared" si="0"/>
        <v>9500000</v>
      </c>
      <c r="J12" s="4"/>
      <c r="K12" s="4"/>
    </row>
    <row r="13" spans="1:15" ht="20.100000000000001" customHeight="1" x14ac:dyDescent="0.25">
      <c r="A13" s="6">
        <v>5</v>
      </c>
      <c r="B13" s="22" t="s">
        <v>631</v>
      </c>
      <c r="C13" s="6">
        <v>11160596</v>
      </c>
      <c r="D13" s="23" t="s">
        <v>632</v>
      </c>
      <c r="E13" s="22" t="s">
        <v>228</v>
      </c>
      <c r="F13" s="6">
        <v>58</v>
      </c>
      <c r="G13" s="22" t="s">
        <v>622</v>
      </c>
      <c r="H13" s="121">
        <f>1900000*50%</f>
        <v>950000</v>
      </c>
      <c r="I13" s="122">
        <f t="shared" si="0"/>
        <v>9500000</v>
      </c>
      <c r="J13" s="4"/>
      <c r="K13" s="4"/>
    </row>
    <row r="14" spans="1:15" ht="20.100000000000001" customHeight="1" x14ac:dyDescent="0.25">
      <c r="A14" s="6">
        <v>6</v>
      </c>
      <c r="B14" s="22" t="s">
        <v>633</v>
      </c>
      <c r="C14" s="6">
        <v>11162280</v>
      </c>
      <c r="D14" s="23" t="s">
        <v>968</v>
      </c>
      <c r="E14" s="22" t="s">
        <v>323</v>
      </c>
      <c r="F14" s="6">
        <v>58</v>
      </c>
      <c r="G14" s="22" t="s">
        <v>622</v>
      </c>
      <c r="H14" s="121">
        <f>1650000*50%</f>
        <v>825000</v>
      </c>
      <c r="I14" s="122">
        <f t="shared" si="0"/>
        <v>8250000</v>
      </c>
      <c r="J14" s="4"/>
      <c r="K14" s="4"/>
    </row>
    <row r="15" spans="1:15" ht="20.100000000000001" customHeight="1" x14ac:dyDescent="0.25">
      <c r="A15" s="6">
        <v>7</v>
      </c>
      <c r="B15" s="22" t="s">
        <v>61</v>
      </c>
      <c r="C15" s="6">
        <v>11160517</v>
      </c>
      <c r="D15" s="23" t="s">
        <v>324</v>
      </c>
      <c r="E15" s="22" t="s">
        <v>14</v>
      </c>
      <c r="F15" s="6">
        <v>58</v>
      </c>
      <c r="G15" s="22" t="s">
        <v>622</v>
      </c>
      <c r="H15" s="121">
        <f>1650000*50%</f>
        <v>825000</v>
      </c>
      <c r="I15" s="122">
        <f t="shared" si="0"/>
        <v>8250000</v>
      </c>
      <c r="J15" s="4"/>
      <c r="K15" s="4"/>
    </row>
    <row r="16" spans="1:15" ht="20.100000000000001" customHeight="1" x14ac:dyDescent="0.25">
      <c r="A16" s="6">
        <v>8</v>
      </c>
      <c r="B16" s="22" t="s">
        <v>634</v>
      </c>
      <c r="C16" s="6">
        <v>11161868</v>
      </c>
      <c r="D16" s="23" t="s">
        <v>635</v>
      </c>
      <c r="E16" s="22" t="s">
        <v>150</v>
      </c>
      <c r="F16" s="6">
        <v>58</v>
      </c>
      <c r="G16" s="22" t="s">
        <v>622</v>
      </c>
      <c r="H16" s="121">
        <f>1650000*50%</f>
        <v>825000</v>
      </c>
      <c r="I16" s="122">
        <f t="shared" si="0"/>
        <v>8250000</v>
      </c>
      <c r="J16" s="4"/>
      <c r="K16" s="4"/>
    </row>
    <row r="17" spans="1:11" ht="20.100000000000001" customHeight="1" x14ac:dyDescent="0.25">
      <c r="A17" s="6">
        <v>9</v>
      </c>
      <c r="B17" s="22" t="s">
        <v>636</v>
      </c>
      <c r="C17" s="6">
        <v>11163337</v>
      </c>
      <c r="D17" s="23" t="s">
        <v>637</v>
      </c>
      <c r="E17" s="22" t="s">
        <v>150</v>
      </c>
      <c r="F17" s="6">
        <v>58</v>
      </c>
      <c r="G17" s="22" t="s">
        <v>622</v>
      </c>
      <c r="H17" s="121">
        <f t="shared" ref="H17:H18" si="1">1650000*50%</f>
        <v>825000</v>
      </c>
      <c r="I17" s="122">
        <f t="shared" ref="I17:I18" si="2">H17*$L$1</f>
        <v>8250000</v>
      </c>
      <c r="J17" s="4"/>
      <c r="K17" s="4"/>
    </row>
    <row r="18" spans="1:11" ht="20.100000000000001" customHeight="1" x14ac:dyDescent="0.25">
      <c r="A18" s="6">
        <v>10</v>
      </c>
      <c r="B18" s="22" t="s">
        <v>638</v>
      </c>
      <c r="C18" s="6">
        <v>11165671</v>
      </c>
      <c r="D18" s="23" t="s">
        <v>639</v>
      </c>
      <c r="E18" s="22" t="s">
        <v>150</v>
      </c>
      <c r="F18" s="6">
        <v>58</v>
      </c>
      <c r="G18" s="22" t="s">
        <v>622</v>
      </c>
      <c r="H18" s="121">
        <f t="shared" si="1"/>
        <v>825000</v>
      </c>
      <c r="I18" s="122">
        <f t="shared" si="2"/>
        <v>8250000</v>
      </c>
      <c r="J18" s="4"/>
      <c r="K18" s="4"/>
    </row>
    <row r="19" spans="1:11" ht="20.100000000000001" customHeight="1" x14ac:dyDescent="0.25">
      <c r="A19" s="6">
        <v>11</v>
      </c>
      <c r="B19" s="22" t="s">
        <v>640</v>
      </c>
      <c r="C19" s="6">
        <v>11161231</v>
      </c>
      <c r="D19" s="23" t="s">
        <v>461</v>
      </c>
      <c r="E19" s="22" t="s">
        <v>920</v>
      </c>
      <c r="F19" s="6">
        <v>58</v>
      </c>
      <c r="G19" s="22" t="s">
        <v>622</v>
      </c>
      <c r="H19" s="121">
        <f>1650000*50%</f>
        <v>825000</v>
      </c>
      <c r="I19" s="122">
        <f t="shared" ref="I19:I27" si="3">H19*$L$1</f>
        <v>8250000</v>
      </c>
      <c r="J19" s="4"/>
      <c r="K19" s="4"/>
    </row>
    <row r="20" spans="1:11" ht="20.100000000000001" customHeight="1" x14ac:dyDescent="0.25">
      <c r="A20" s="6">
        <v>12</v>
      </c>
      <c r="B20" s="22" t="s">
        <v>641</v>
      </c>
      <c r="C20" s="6">
        <v>11160304</v>
      </c>
      <c r="D20" s="23" t="s">
        <v>80</v>
      </c>
      <c r="E20" s="22" t="s">
        <v>25</v>
      </c>
      <c r="F20" s="6">
        <v>58</v>
      </c>
      <c r="G20" s="22" t="s">
        <v>622</v>
      </c>
      <c r="H20" s="121">
        <f>1900000*50%</f>
        <v>950000</v>
      </c>
      <c r="I20" s="122">
        <f t="shared" si="3"/>
        <v>9500000</v>
      </c>
      <c r="J20" s="4"/>
      <c r="K20" s="4"/>
    </row>
    <row r="21" spans="1:11" ht="20.100000000000001" customHeight="1" x14ac:dyDescent="0.25">
      <c r="A21" s="6">
        <v>13</v>
      </c>
      <c r="B21" s="22" t="s">
        <v>642</v>
      </c>
      <c r="C21" s="6">
        <v>11163810</v>
      </c>
      <c r="D21" s="23" t="s">
        <v>258</v>
      </c>
      <c r="E21" s="22" t="s">
        <v>25</v>
      </c>
      <c r="F21" s="6">
        <v>58</v>
      </c>
      <c r="G21" s="22" t="s">
        <v>622</v>
      </c>
      <c r="H21" s="121">
        <f>1900000*50%</f>
        <v>950000</v>
      </c>
      <c r="I21" s="122">
        <f t="shared" si="3"/>
        <v>9500000</v>
      </c>
      <c r="J21" s="4"/>
      <c r="K21" s="4"/>
    </row>
    <row r="22" spans="1:11" ht="20.100000000000001" customHeight="1" x14ac:dyDescent="0.25">
      <c r="A22" s="6">
        <v>14</v>
      </c>
      <c r="B22" s="22" t="s">
        <v>643</v>
      </c>
      <c r="C22" s="6">
        <v>11162897</v>
      </c>
      <c r="D22" s="23" t="s">
        <v>191</v>
      </c>
      <c r="E22" s="22" t="s">
        <v>19</v>
      </c>
      <c r="F22" s="6">
        <v>58</v>
      </c>
      <c r="G22" s="22" t="s">
        <v>622</v>
      </c>
      <c r="H22" s="121">
        <f>1650000*50%</f>
        <v>825000</v>
      </c>
      <c r="I22" s="122">
        <f t="shared" si="3"/>
        <v>8250000</v>
      </c>
      <c r="J22" s="4"/>
      <c r="K22" s="4"/>
    </row>
    <row r="23" spans="1:11" ht="20.100000000000001" customHeight="1" x14ac:dyDescent="0.25">
      <c r="A23" s="6">
        <v>15</v>
      </c>
      <c r="B23" s="22" t="s">
        <v>644</v>
      </c>
      <c r="C23" s="6">
        <v>11160081</v>
      </c>
      <c r="D23" s="23" t="s">
        <v>645</v>
      </c>
      <c r="E23" s="22" t="s">
        <v>475</v>
      </c>
      <c r="F23" s="6">
        <v>58</v>
      </c>
      <c r="G23" s="22" t="s">
        <v>622</v>
      </c>
      <c r="H23" s="121">
        <f>1650000*50%</f>
        <v>825000</v>
      </c>
      <c r="I23" s="122">
        <f t="shared" si="3"/>
        <v>8250000</v>
      </c>
      <c r="J23" s="4"/>
      <c r="K23" s="4"/>
    </row>
    <row r="24" spans="1:11" ht="20.100000000000001" customHeight="1" x14ac:dyDescent="0.25">
      <c r="A24" s="6">
        <v>16</v>
      </c>
      <c r="B24" s="22" t="s">
        <v>646</v>
      </c>
      <c r="C24" s="6">
        <v>11160863</v>
      </c>
      <c r="D24" s="23" t="s">
        <v>647</v>
      </c>
      <c r="E24" s="22" t="s">
        <v>475</v>
      </c>
      <c r="F24" s="6">
        <v>58</v>
      </c>
      <c r="G24" s="22" t="s">
        <v>622</v>
      </c>
      <c r="H24" s="121">
        <f>1900000*50%</f>
        <v>950000</v>
      </c>
      <c r="I24" s="122">
        <f t="shared" si="3"/>
        <v>9500000</v>
      </c>
      <c r="J24" s="4"/>
      <c r="K24" s="4"/>
    </row>
    <row r="25" spans="1:11" ht="20.100000000000001" customHeight="1" x14ac:dyDescent="0.25">
      <c r="A25" s="6">
        <v>17</v>
      </c>
      <c r="B25" s="22" t="s">
        <v>648</v>
      </c>
      <c r="C25" s="6">
        <v>11174819</v>
      </c>
      <c r="D25" s="23" t="s">
        <v>649</v>
      </c>
      <c r="E25" s="22" t="s">
        <v>323</v>
      </c>
      <c r="F25" s="6">
        <v>59</v>
      </c>
      <c r="G25" s="22" t="s">
        <v>622</v>
      </c>
      <c r="H25" s="121">
        <f>1650000*50%</f>
        <v>825000</v>
      </c>
      <c r="I25" s="122">
        <f t="shared" si="3"/>
        <v>8250000</v>
      </c>
      <c r="J25" s="4"/>
      <c r="K25" s="4"/>
    </row>
    <row r="26" spans="1:11" ht="20.100000000000001" customHeight="1" x14ac:dyDescent="0.25">
      <c r="A26" s="6">
        <v>18</v>
      </c>
      <c r="B26" s="22" t="s">
        <v>650</v>
      </c>
      <c r="C26" s="6">
        <v>11171311</v>
      </c>
      <c r="D26" s="23" t="s">
        <v>1000</v>
      </c>
      <c r="E26" s="22" t="s">
        <v>8</v>
      </c>
      <c r="F26" s="6">
        <v>59</v>
      </c>
      <c r="G26" s="22" t="s">
        <v>622</v>
      </c>
      <c r="H26" s="121">
        <f>1400000*50%</f>
        <v>700000</v>
      </c>
      <c r="I26" s="122">
        <f t="shared" si="3"/>
        <v>7000000</v>
      </c>
      <c r="J26" s="4"/>
      <c r="K26" s="4"/>
    </row>
    <row r="27" spans="1:11" ht="20.100000000000001" customHeight="1" x14ac:dyDescent="0.25">
      <c r="A27" s="6">
        <v>19</v>
      </c>
      <c r="B27" s="22" t="s">
        <v>651</v>
      </c>
      <c r="C27" s="6">
        <v>11172939</v>
      </c>
      <c r="D27" s="23" t="s">
        <v>1000</v>
      </c>
      <c r="E27" s="22" t="s">
        <v>8</v>
      </c>
      <c r="F27" s="6">
        <v>59</v>
      </c>
      <c r="G27" s="22" t="s">
        <v>622</v>
      </c>
      <c r="H27" s="121">
        <f>1400000*50%</f>
        <v>700000</v>
      </c>
      <c r="I27" s="122">
        <f t="shared" si="3"/>
        <v>7000000</v>
      </c>
      <c r="J27" s="4"/>
      <c r="K27" s="4"/>
    </row>
    <row r="28" spans="1:11" ht="20.100000000000001" customHeight="1" x14ac:dyDescent="0.25">
      <c r="A28" s="6">
        <v>20</v>
      </c>
      <c r="B28" s="22" t="s">
        <v>652</v>
      </c>
      <c r="C28" s="6">
        <v>11174585</v>
      </c>
      <c r="D28" s="23" t="s">
        <v>230</v>
      </c>
      <c r="E28" s="22" t="s">
        <v>25</v>
      </c>
      <c r="F28" s="6">
        <v>59</v>
      </c>
      <c r="G28" s="22" t="s">
        <v>622</v>
      </c>
      <c r="H28" s="121">
        <f t="shared" ref="H28:H29" si="4">1900000*50%</f>
        <v>950000</v>
      </c>
      <c r="I28" s="122">
        <f t="shared" ref="I28:I30" si="5">H28*$L$1</f>
        <v>9500000</v>
      </c>
      <c r="J28" s="4"/>
      <c r="K28" s="4"/>
    </row>
    <row r="29" spans="1:11" ht="20.100000000000001" customHeight="1" x14ac:dyDescent="0.25">
      <c r="A29" s="6">
        <v>21</v>
      </c>
      <c r="B29" s="22" t="s">
        <v>653</v>
      </c>
      <c r="C29" s="6">
        <v>11170707</v>
      </c>
      <c r="D29" s="23" t="s">
        <v>239</v>
      </c>
      <c r="E29" s="22" t="s">
        <v>25</v>
      </c>
      <c r="F29" s="6">
        <v>59</v>
      </c>
      <c r="G29" s="22" t="s">
        <v>622</v>
      </c>
      <c r="H29" s="121">
        <f t="shared" si="4"/>
        <v>950000</v>
      </c>
      <c r="I29" s="122">
        <f t="shared" si="5"/>
        <v>9500000</v>
      </c>
      <c r="J29" s="4"/>
      <c r="K29" s="4"/>
    </row>
    <row r="30" spans="1:11" ht="20.100000000000001" customHeight="1" x14ac:dyDescent="0.25">
      <c r="A30" s="6">
        <v>22</v>
      </c>
      <c r="B30" s="22" t="s">
        <v>654</v>
      </c>
      <c r="C30" s="6">
        <v>11171002</v>
      </c>
      <c r="D30" s="23" t="s">
        <v>170</v>
      </c>
      <c r="E30" s="22" t="s">
        <v>946</v>
      </c>
      <c r="F30" s="6">
        <v>59</v>
      </c>
      <c r="G30" s="22" t="s">
        <v>622</v>
      </c>
      <c r="H30" s="121">
        <f>1400000*50%</f>
        <v>700000</v>
      </c>
      <c r="I30" s="122">
        <f t="shared" si="5"/>
        <v>7000000</v>
      </c>
      <c r="J30" s="4"/>
      <c r="K30" s="4"/>
    </row>
    <row r="31" spans="1:11" ht="20.100000000000001" customHeight="1" x14ac:dyDescent="0.25">
      <c r="A31" s="6">
        <v>23</v>
      </c>
      <c r="B31" s="22" t="s">
        <v>655</v>
      </c>
      <c r="C31" s="6">
        <v>11162175</v>
      </c>
      <c r="D31" s="23" t="s">
        <v>656</v>
      </c>
      <c r="E31" s="22" t="s">
        <v>920</v>
      </c>
      <c r="F31" s="6">
        <v>58</v>
      </c>
      <c r="G31" s="22" t="s">
        <v>622</v>
      </c>
      <c r="H31" s="121">
        <f>1900000*50%</f>
        <v>950000</v>
      </c>
      <c r="I31" s="122">
        <f t="shared" ref="I31:I41" si="6">H31*$L$1</f>
        <v>9500000</v>
      </c>
      <c r="J31" s="4"/>
      <c r="K31" s="4"/>
    </row>
    <row r="32" spans="1:11" ht="20.100000000000001" customHeight="1" x14ac:dyDescent="0.25">
      <c r="A32" s="6">
        <v>24</v>
      </c>
      <c r="B32" s="22" t="s">
        <v>657</v>
      </c>
      <c r="C32" s="6">
        <v>11175233</v>
      </c>
      <c r="D32" s="23" t="s">
        <v>247</v>
      </c>
      <c r="E32" s="22" t="s">
        <v>25</v>
      </c>
      <c r="F32" s="6">
        <v>59</v>
      </c>
      <c r="G32" s="22" t="s">
        <v>622</v>
      </c>
      <c r="H32" s="121">
        <f>1900000*50%</f>
        <v>950000</v>
      </c>
      <c r="I32" s="122">
        <f t="shared" si="6"/>
        <v>9500000</v>
      </c>
      <c r="J32" s="4"/>
      <c r="K32" s="4"/>
    </row>
    <row r="33" spans="1:11" ht="20.100000000000001" customHeight="1" x14ac:dyDescent="0.25">
      <c r="A33" s="6">
        <v>25</v>
      </c>
      <c r="B33" s="22" t="s">
        <v>658</v>
      </c>
      <c r="C33" s="6">
        <v>11171610</v>
      </c>
      <c r="D33" s="23" t="s">
        <v>659</v>
      </c>
      <c r="E33" s="22" t="s">
        <v>14</v>
      </c>
      <c r="F33" s="6">
        <v>59</v>
      </c>
      <c r="G33" s="22" t="s">
        <v>622</v>
      </c>
      <c r="H33" s="121">
        <f>1650000*50%</f>
        <v>825000</v>
      </c>
      <c r="I33" s="122">
        <f t="shared" si="6"/>
        <v>8250000</v>
      </c>
      <c r="J33" s="4"/>
      <c r="K33" s="4"/>
    </row>
    <row r="34" spans="1:11" ht="20.100000000000001" customHeight="1" x14ac:dyDescent="0.25">
      <c r="A34" s="6">
        <v>26</v>
      </c>
      <c r="B34" s="22" t="s">
        <v>660</v>
      </c>
      <c r="C34" s="6">
        <v>11174266</v>
      </c>
      <c r="D34" s="23" t="s">
        <v>1001</v>
      </c>
      <c r="E34" s="22" t="s">
        <v>31</v>
      </c>
      <c r="F34" s="6">
        <v>59</v>
      </c>
      <c r="G34" s="22" t="s">
        <v>622</v>
      </c>
      <c r="H34" s="121">
        <f>1400000*50%</f>
        <v>700000</v>
      </c>
      <c r="I34" s="122">
        <f t="shared" si="6"/>
        <v>7000000</v>
      </c>
      <c r="J34" s="4"/>
      <c r="K34" s="4"/>
    </row>
    <row r="35" spans="1:11" ht="20.100000000000001" customHeight="1" x14ac:dyDescent="0.25">
      <c r="A35" s="6">
        <v>27</v>
      </c>
      <c r="B35" s="22" t="s">
        <v>661</v>
      </c>
      <c r="C35" s="6">
        <v>11172100</v>
      </c>
      <c r="D35" s="23" t="s">
        <v>249</v>
      </c>
      <c r="E35" s="22" t="s">
        <v>25</v>
      </c>
      <c r="F35" s="6">
        <v>59</v>
      </c>
      <c r="G35" s="22" t="s">
        <v>622</v>
      </c>
      <c r="H35" s="121">
        <f>1900000*50%</f>
        <v>950000</v>
      </c>
      <c r="I35" s="122">
        <f t="shared" si="6"/>
        <v>9500000</v>
      </c>
      <c r="J35" s="4"/>
      <c r="K35" s="4"/>
    </row>
    <row r="36" spans="1:11" ht="20.100000000000001" customHeight="1" x14ac:dyDescent="0.25">
      <c r="A36" s="6">
        <v>28</v>
      </c>
      <c r="B36" s="22" t="s">
        <v>662</v>
      </c>
      <c r="C36" s="6">
        <v>11175068</v>
      </c>
      <c r="D36" s="23" t="s">
        <v>663</v>
      </c>
      <c r="E36" s="22" t="s">
        <v>228</v>
      </c>
      <c r="F36" s="6">
        <v>59</v>
      </c>
      <c r="G36" s="22" t="s">
        <v>622</v>
      </c>
      <c r="H36" s="121">
        <f>1900000*50%</f>
        <v>950000</v>
      </c>
      <c r="I36" s="122">
        <f t="shared" si="6"/>
        <v>9500000</v>
      </c>
      <c r="J36" s="4"/>
      <c r="K36" s="4"/>
    </row>
    <row r="37" spans="1:11" ht="20.100000000000001" customHeight="1" x14ac:dyDescent="0.25">
      <c r="A37" s="6">
        <v>29</v>
      </c>
      <c r="B37" s="22" t="s">
        <v>664</v>
      </c>
      <c r="C37" s="6">
        <v>11175126</v>
      </c>
      <c r="D37" s="23" t="s">
        <v>325</v>
      </c>
      <c r="E37" s="22" t="s">
        <v>14</v>
      </c>
      <c r="F37" s="6">
        <v>59</v>
      </c>
      <c r="G37" s="22" t="s">
        <v>622</v>
      </c>
      <c r="H37" s="121">
        <f>1650000*50%</f>
        <v>825000</v>
      </c>
      <c r="I37" s="122">
        <f t="shared" si="6"/>
        <v>8250000</v>
      </c>
      <c r="J37" s="4"/>
      <c r="K37" s="4"/>
    </row>
    <row r="38" spans="1:11" ht="20.100000000000001" customHeight="1" x14ac:dyDescent="0.25">
      <c r="A38" s="6">
        <v>30</v>
      </c>
      <c r="B38" s="22" t="s">
        <v>665</v>
      </c>
      <c r="C38" s="6">
        <v>11176150</v>
      </c>
      <c r="D38" s="23" t="s">
        <v>666</v>
      </c>
      <c r="E38" s="22" t="s">
        <v>475</v>
      </c>
      <c r="F38" s="6">
        <v>59</v>
      </c>
      <c r="G38" s="22" t="s">
        <v>622</v>
      </c>
      <c r="H38" s="121">
        <f>1900000*50%</f>
        <v>950000</v>
      </c>
      <c r="I38" s="122">
        <f t="shared" si="6"/>
        <v>9500000</v>
      </c>
      <c r="J38" s="4"/>
      <c r="K38" s="4"/>
    </row>
    <row r="39" spans="1:11" ht="20.100000000000001" customHeight="1" x14ac:dyDescent="0.25">
      <c r="A39" s="6">
        <v>31</v>
      </c>
      <c r="B39" s="22" t="s">
        <v>667</v>
      </c>
      <c r="C39" s="6">
        <v>11174064</v>
      </c>
      <c r="D39" s="23" t="s">
        <v>668</v>
      </c>
      <c r="E39" s="22" t="s">
        <v>920</v>
      </c>
      <c r="F39" s="6">
        <v>59</v>
      </c>
      <c r="G39" s="22" t="s">
        <v>622</v>
      </c>
      <c r="H39" s="121">
        <f>1900000*50%</f>
        <v>950000</v>
      </c>
      <c r="I39" s="122">
        <f t="shared" si="6"/>
        <v>9500000</v>
      </c>
      <c r="J39" s="4"/>
      <c r="K39" s="4"/>
    </row>
    <row r="40" spans="1:11" ht="20.100000000000001" customHeight="1" x14ac:dyDescent="0.25">
      <c r="A40" s="6">
        <v>32</v>
      </c>
      <c r="B40" s="22" t="s">
        <v>669</v>
      </c>
      <c r="C40" s="6">
        <v>11170958</v>
      </c>
      <c r="D40" s="23" t="s">
        <v>670</v>
      </c>
      <c r="E40" s="22" t="s">
        <v>19</v>
      </c>
      <c r="F40" s="6">
        <v>59</v>
      </c>
      <c r="G40" s="22" t="s">
        <v>622</v>
      </c>
      <c r="H40" s="121">
        <f>1900000*50%</f>
        <v>950000</v>
      </c>
      <c r="I40" s="122">
        <f t="shared" si="6"/>
        <v>9500000</v>
      </c>
      <c r="J40" s="4"/>
      <c r="K40" s="4"/>
    </row>
    <row r="41" spans="1:11" ht="20.100000000000001" customHeight="1" x14ac:dyDescent="0.25">
      <c r="A41" s="6">
        <v>33</v>
      </c>
      <c r="B41" s="22" t="s">
        <v>671</v>
      </c>
      <c r="C41" s="6">
        <v>11171221</v>
      </c>
      <c r="D41" s="23" t="s">
        <v>672</v>
      </c>
      <c r="E41" s="22" t="s">
        <v>475</v>
      </c>
      <c r="F41" s="6">
        <v>59</v>
      </c>
      <c r="G41" s="22" t="s">
        <v>622</v>
      </c>
      <c r="H41" s="121">
        <f>1650000*50%</f>
        <v>825000</v>
      </c>
      <c r="I41" s="122">
        <f t="shared" si="6"/>
        <v>8250000</v>
      </c>
      <c r="J41" s="4"/>
      <c r="K41" s="4"/>
    </row>
    <row r="42" spans="1:11" ht="20.100000000000001" customHeight="1" x14ac:dyDescent="0.25">
      <c r="A42" s="6">
        <v>34</v>
      </c>
      <c r="B42" s="22" t="s">
        <v>673</v>
      </c>
      <c r="C42" s="6">
        <v>11182156</v>
      </c>
      <c r="D42" s="23" t="s">
        <v>674</v>
      </c>
      <c r="E42" s="22" t="s">
        <v>25</v>
      </c>
      <c r="F42" s="6">
        <v>60</v>
      </c>
      <c r="G42" s="22" t="s">
        <v>622</v>
      </c>
      <c r="H42" s="121">
        <f t="shared" ref="H42:H44" si="7">1900000*50%</f>
        <v>950000</v>
      </c>
      <c r="I42" s="122">
        <f t="shared" ref="I42:I44" si="8">H42*$L$1</f>
        <v>9500000</v>
      </c>
      <c r="J42" s="4"/>
      <c r="K42" s="4"/>
    </row>
    <row r="43" spans="1:11" ht="20.100000000000001" customHeight="1" x14ac:dyDescent="0.25">
      <c r="A43" s="6">
        <v>35</v>
      </c>
      <c r="B43" s="22" t="s">
        <v>675</v>
      </c>
      <c r="C43" s="6">
        <v>11184644</v>
      </c>
      <c r="D43" s="23" t="s">
        <v>624</v>
      </c>
      <c r="E43" s="22" t="s">
        <v>25</v>
      </c>
      <c r="F43" s="6">
        <v>60</v>
      </c>
      <c r="G43" s="22" t="s">
        <v>622</v>
      </c>
      <c r="H43" s="121">
        <f t="shared" si="7"/>
        <v>950000</v>
      </c>
      <c r="I43" s="122">
        <f t="shared" si="8"/>
        <v>9500000</v>
      </c>
      <c r="J43" s="4"/>
      <c r="K43" s="4"/>
    </row>
    <row r="44" spans="1:11" ht="20.100000000000001" customHeight="1" x14ac:dyDescent="0.25">
      <c r="A44" s="6">
        <v>36</v>
      </c>
      <c r="B44" s="22" t="s">
        <v>676</v>
      </c>
      <c r="C44" s="6">
        <v>11184980</v>
      </c>
      <c r="D44" s="23" t="s">
        <v>677</v>
      </c>
      <c r="E44" s="22" t="s">
        <v>25</v>
      </c>
      <c r="F44" s="6">
        <v>60</v>
      </c>
      <c r="G44" s="22" t="s">
        <v>622</v>
      </c>
      <c r="H44" s="121">
        <f t="shared" si="7"/>
        <v>950000</v>
      </c>
      <c r="I44" s="122">
        <f t="shared" si="8"/>
        <v>9500000</v>
      </c>
      <c r="J44" s="4"/>
      <c r="K44" s="4"/>
    </row>
    <row r="45" spans="1:11" ht="20.100000000000001" customHeight="1" x14ac:dyDescent="0.25">
      <c r="A45" s="6">
        <v>37</v>
      </c>
      <c r="B45" s="22" t="s">
        <v>678</v>
      </c>
      <c r="C45" s="6">
        <v>11173352</v>
      </c>
      <c r="D45" s="23" t="s">
        <v>679</v>
      </c>
      <c r="E45" s="22" t="s">
        <v>31</v>
      </c>
      <c r="F45" s="6">
        <v>59</v>
      </c>
      <c r="G45" s="22" t="s">
        <v>622</v>
      </c>
      <c r="H45" s="121">
        <f>1400000*50%</f>
        <v>700000</v>
      </c>
      <c r="I45" s="122">
        <f t="shared" ref="I45:I75" si="9">H45*$L$1</f>
        <v>7000000</v>
      </c>
      <c r="J45" s="4"/>
      <c r="K45" s="4"/>
    </row>
    <row r="46" spans="1:11" ht="20.100000000000001" customHeight="1" x14ac:dyDescent="0.25">
      <c r="A46" s="6">
        <v>38</v>
      </c>
      <c r="B46" s="22" t="s">
        <v>680</v>
      </c>
      <c r="C46" s="6">
        <v>11182901</v>
      </c>
      <c r="D46" s="23" t="s">
        <v>681</v>
      </c>
      <c r="E46" s="22" t="s">
        <v>7</v>
      </c>
      <c r="F46" s="6">
        <v>60</v>
      </c>
      <c r="G46" s="22" t="s">
        <v>622</v>
      </c>
      <c r="H46" s="121">
        <f>1900000*50%</f>
        <v>950000</v>
      </c>
      <c r="I46" s="122">
        <f t="shared" si="9"/>
        <v>9500000</v>
      </c>
      <c r="J46" s="4"/>
      <c r="K46" s="4"/>
    </row>
    <row r="47" spans="1:11" ht="20.100000000000001" customHeight="1" x14ac:dyDescent="0.25">
      <c r="A47" s="6">
        <v>39</v>
      </c>
      <c r="B47" s="22" t="s">
        <v>682</v>
      </c>
      <c r="C47" s="6">
        <v>11185511</v>
      </c>
      <c r="D47" s="23" t="s">
        <v>683</v>
      </c>
      <c r="E47" s="22" t="s">
        <v>475</v>
      </c>
      <c r="F47" s="6">
        <v>60</v>
      </c>
      <c r="G47" s="22" t="s">
        <v>622</v>
      </c>
      <c r="H47" s="121">
        <f>1650000*50%</f>
        <v>825000</v>
      </c>
      <c r="I47" s="122">
        <f t="shared" si="9"/>
        <v>8250000</v>
      </c>
      <c r="J47" s="4"/>
      <c r="K47" s="4"/>
    </row>
    <row r="48" spans="1:11" ht="20.100000000000001" customHeight="1" x14ac:dyDescent="0.25">
      <c r="A48" s="6">
        <v>40</v>
      </c>
      <c r="B48" s="22" t="s">
        <v>684</v>
      </c>
      <c r="C48" s="6">
        <v>11184641</v>
      </c>
      <c r="D48" s="23" t="s">
        <v>137</v>
      </c>
      <c r="E48" s="22" t="s">
        <v>27</v>
      </c>
      <c r="F48" s="6">
        <v>60</v>
      </c>
      <c r="G48" s="22" t="s">
        <v>622</v>
      </c>
      <c r="H48" s="121">
        <f>1650000*50%</f>
        <v>825000</v>
      </c>
      <c r="I48" s="122">
        <f t="shared" si="9"/>
        <v>8250000</v>
      </c>
      <c r="J48" s="4"/>
      <c r="K48" s="4"/>
    </row>
    <row r="49" spans="1:11" ht="20.100000000000001" customHeight="1" x14ac:dyDescent="0.25">
      <c r="A49" s="6">
        <v>41</v>
      </c>
      <c r="B49" s="22" t="s">
        <v>685</v>
      </c>
      <c r="C49" s="6">
        <v>11184135</v>
      </c>
      <c r="D49" s="23" t="s">
        <v>607</v>
      </c>
      <c r="E49" s="22" t="s">
        <v>918</v>
      </c>
      <c r="F49" s="6">
        <v>60</v>
      </c>
      <c r="G49" s="22" t="s">
        <v>622</v>
      </c>
      <c r="H49" s="121">
        <f>1650000*50%</f>
        <v>825000</v>
      </c>
      <c r="I49" s="122">
        <f t="shared" si="9"/>
        <v>8250000</v>
      </c>
      <c r="J49" s="4"/>
      <c r="K49" s="4"/>
    </row>
    <row r="50" spans="1:11" ht="20.100000000000001" customHeight="1" x14ac:dyDescent="0.25">
      <c r="A50" s="6">
        <v>42</v>
      </c>
      <c r="B50" s="22" t="s">
        <v>686</v>
      </c>
      <c r="C50" s="6">
        <v>11185602</v>
      </c>
      <c r="D50" s="23" t="s">
        <v>191</v>
      </c>
      <c r="E50" s="22" t="s">
        <v>19</v>
      </c>
      <c r="F50" s="6">
        <v>60</v>
      </c>
      <c r="G50" s="22" t="s">
        <v>622</v>
      </c>
      <c r="H50" s="121">
        <f>1650000*50%</f>
        <v>825000</v>
      </c>
      <c r="I50" s="122">
        <f t="shared" si="9"/>
        <v>8250000</v>
      </c>
      <c r="J50" s="4"/>
      <c r="K50" s="4"/>
    </row>
    <row r="51" spans="1:11" ht="20.100000000000001" customHeight="1" x14ac:dyDescent="0.25">
      <c r="A51" s="6">
        <v>43</v>
      </c>
      <c r="B51" s="22" t="s">
        <v>687</v>
      </c>
      <c r="C51" s="6">
        <v>11180983</v>
      </c>
      <c r="D51" s="23" t="s">
        <v>688</v>
      </c>
      <c r="E51" s="22" t="s">
        <v>920</v>
      </c>
      <c r="F51" s="6">
        <v>60</v>
      </c>
      <c r="G51" s="22" t="s">
        <v>622</v>
      </c>
      <c r="H51" s="121">
        <f>1900000*50%</f>
        <v>950000</v>
      </c>
      <c r="I51" s="122">
        <f t="shared" si="9"/>
        <v>9500000</v>
      </c>
      <c r="J51" s="4"/>
      <c r="K51" s="4"/>
    </row>
    <row r="52" spans="1:11" ht="20.100000000000001" customHeight="1" x14ac:dyDescent="0.25">
      <c r="A52" s="6">
        <v>44</v>
      </c>
      <c r="B52" s="22" t="s">
        <v>689</v>
      </c>
      <c r="C52" s="6">
        <v>11180340</v>
      </c>
      <c r="D52" s="23" t="s">
        <v>690</v>
      </c>
      <c r="E52" s="22" t="s">
        <v>19</v>
      </c>
      <c r="F52" s="6">
        <v>60</v>
      </c>
      <c r="G52" s="22" t="s">
        <v>622</v>
      </c>
      <c r="H52" s="121">
        <f>1650000*50%</f>
        <v>825000</v>
      </c>
      <c r="I52" s="122">
        <f t="shared" si="9"/>
        <v>8250000</v>
      </c>
      <c r="J52" s="4"/>
      <c r="K52" s="4"/>
    </row>
    <row r="53" spans="1:11" ht="20.100000000000001" customHeight="1" x14ac:dyDescent="0.25">
      <c r="A53" s="6">
        <v>45</v>
      </c>
      <c r="B53" s="22" t="s">
        <v>691</v>
      </c>
      <c r="C53" s="6">
        <v>11180935</v>
      </c>
      <c r="D53" s="23" t="s">
        <v>692</v>
      </c>
      <c r="E53" s="22" t="s">
        <v>228</v>
      </c>
      <c r="F53" s="6">
        <v>60</v>
      </c>
      <c r="G53" s="22" t="s">
        <v>622</v>
      </c>
      <c r="H53" s="121">
        <f>1650000*50%</f>
        <v>825000</v>
      </c>
      <c r="I53" s="122">
        <f t="shared" si="9"/>
        <v>8250000</v>
      </c>
      <c r="J53" s="4"/>
      <c r="K53" s="4"/>
    </row>
    <row r="54" spans="1:11" ht="20.100000000000001" customHeight="1" x14ac:dyDescent="0.25">
      <c r="A54" s="6">
        <v>46</v>
      </c>
      <c r="B54" s="22" t="s">
        <v>693</v>
      </c>
      <c r="C54" s="6">
        <v>11180969</v>
      </c>
      <c r="D54" s="23" t="s">
        <v>694</v>
      </c>
      <c r="E54" s="22" t="s">
        <v>920</v>
      </c>
      <c r="F54" s="6">
        <v>60</v>
      </c>
      <c r="G54" s="22" t="s">
        <v>622</v>
      </c>
      <c r="H54" s="121">
        <f>1900000*50%</f>
        <v>950000</v>
      </c>
      <c r="I54" s="122">
        <f t="shared" si="9"/>
        <v>9500000</v>
      </c>
      <c r="J54" s="4"/>
      <c r="K54" s="4"/>
    </row>
    <row r="55" spans="1:11" ht="20.100000000000001" customHeight="1" x14ac:dyDescent="0.25">
      <c r="A55" s="6">
        <v>47</v>
      </c>
      <c r="B55" s="22" t="s">
        <v>695</v>
      </c>
      <c r="C55" s="6">
        <v>11182879</v>
      </c>
      <c r="D55" s="23" t="s">
        <v>696</v>
      </c>
      <c r="E55" s="22" t="s">
        <v>919</v>
      </c>
      <c r="F55" s="6">
        <v>60</v>
      </c>
      <c r="G55" s="22" t="s">
        <v>622</v>
      </c>
      <c r="H55" s="121">
        <f>1650000*50%</f>
        <v>825000</v>
      </c>
      <c r="I55" s="122">
        <f t="shared" si="9"/>
        <v>8250000</v>
      </c>
      <c r="J55" s="4"/>
      <c r="K55" s="4"/>
    </row>
    <row r="56" spans="1:11" ht="20.100000000000001" customHeight="1" x14ac:dyDescent="0.25">
      <c r="A56" s="6">
        <v>48</v>
      </c>
      <c r="B56" s="22" t="s">
        <v>697</v>
      </c>
      <c r="C56" s="6">
        <v>11173458</v>
      </c>
      <c r="D56" s="23" t="s">
        <v>698</v>
      </c>
      <c r="E56" s="22" t="s">
        <v>920</v>
      </c>
      <c r="F56" s="6">
        <v>59</v>
      </c>
      <c r="G56" s="22" t="s">
        <v>622</v>
      </c>
      <c r="H56" s="121">
        <f>1650000*50%</f>
        <v>825000</v>
      </c>
      <c r="I56" s="122">
        <f t="shared" si="9"/>
        <v>8250000</v>
      </c>
      <c r="J56" s="4"/>
      <c r="K56" s="4"/>
    </row>
    <row r="57" spans="1:11" ht="20.100000000000001" customHeight="1" x14ac:dyDescent="0.25">
      <c r="A57" s="6">
        <v>49</v>
      </c>
      <c r="B57" s="22" t="s">
        <v>699</v>
      </c>
      <c r="C57" s="6">
        <v>11184412</v>
      </c>
      <c r="D57" s="23" t="s">
        <v>700</v>
      </c>
      <c r="E57" s="22" t="s">
        <v>25</v>
      </c>
      <c r="F57" s="6">
        <v>60</v>
      </c>
      <c r="G57" s="22" t="s">
        <v>622</v>
      </c>
      <c r="H57" s="121">
        <f>1900000*50%</f>
        <v>950000</v>
      </c>
      <c r="I57" s="122">
        <f t="shared" si="9"/>
        <v>9500000</v>
      </c>
      <c r="J57" s="4"/>
      <c r="K57" s="4"/>
    </row>
    <row r="58" spans="1:11" ht="20.100000000000001" customHeight="1" x14ac:dyDescent="0.25">
      <c r="A58" s="6">
        <v>50</v>
      </c>
      <c r="B58" s="22" t="s">
        <v>701</v>
      </c>
      <c r="C58" s="6">
        <v>11186294</v>
      </c>
      <c r="D58" s="23" t="s">
        <v>702</v>
      </c>
      <c r="E58" s="22" t="s">
        <v>19</v>
      </c>
      <c r="F58" s="6">
        <v>60</v>
      </c>
      <c r="G58" s="22" t="s">
        <v>622</v>
      </c>
      <c r="H58" s="121">
        <f>1900000*50%</f>
        <v>950000</v>
      </c>
      <c r="I58" s="122">
        <f t="shared" si="9"/>
        <v>9500000</v>
      </c>
      <c r="J58" s="4"/>
      <c r="K58" s="4"/>
    </row>
    <row r="59" spans="1:11" ht="20.100000000000001" customHeight="1" x14ac:dyDescent="0.25">
      <c r="A59" s="6">
        <v>51</v>
      </c>
      <c r="B59" s="22" t="s">
        <v>703</v>
      </c>
      <c r="C59" s="6">
        <v>11186217</v>
      </c>
      <c r="D59" s="23" t="s">
        <v>704</v>
      </c>
      <c r="E59" s="22" t="s">
        <v>25</v>
      </c>
      <c r="F59" s="6">
        <v>60</v>
      </c>
      <c r="G59" s="22" t="s">
        <v>622</v>
      </c>
      <c r="H59" s="121">
        <f>1900000*50%</f>
        <v>950000</v>
      </c>
      <c r="I59" s="122">
        <f t="shared" si="9"/>
        <v>9500000</v>
      </c>
      <c r="J59" s="4"/>
      <c r="K59" s="4"/>
    </row>
    <row r="60" spans="1:11" ht="20.100000000000001" customHeight="1" x14ac:dyDescent="0.25">
      <c r="A60" s="6">
        <v>52</v>
      </c>
      <c r="B60" s="22" t="s">
        <v>705</v>
      </c>
      <c r="C60" s="6">
        <v>11161625</v>
      </c>
      <c r="D60" s="23" t="s">
        <v>706</v>
      </c>
      <c r="E60" s="22" t="s">
        <v>19</v>
      </c>
      <c r="F60" s="6">
        <v>58</v>
      </c>
      <c r="G60" s="22" t="s">
        <v>622</v>
      </c>
      <c r="H60" s="121">
        <f t="shared" ref="H60:H65" si="10">1650000*50%</f>
        <v>825000</v>
      </c>
      <c r="I60" s="122">
        <f t="shared" si="9"/>
        <v>8250000</v>
      </c>
      <c r="J60" s="4"/>
      <c r="K60" s="4"/>
    </row>
    <row r="61" spans="1:11" ht="20.100000000000001" customHeight="1" x14ac:dyDescent="0.25">
      <c r="A61" s="6">
        <v>53</v>
      </c>
      <c r="B61" s="22" t="s">
        <v>707</v>
      </c>
      <c r="C61" s="6">
        <v>11183682</v>
      </c>
      <c r="D61" s="23" t="s">
        <v>708</v>
      </c>
      <c r="E61" s="22" t="s">
        <v>623</v>
      </c>
      <c r="F61" s="6">
        <v>60</v>
      </c>
      <c r="G61" s="22" t="s">
        <v>622</v>
      </c>
      <c r="H61" s="121">
        <f t="shared" si="10"/>
        <v>825000</v>
      </c>
      <c r="I61" s="122">
        <f t="shared" si="9"/>
        <v>8250000</v>
      </c>
      <c r="J61" s="4"/>
      <c r="K61" s="4"/>
    </row>
    <row r="62" spans="1:11" ht="20.100000000000001" customHeight="1" x14ac:dyDescent="0.25">
      <c r="A62" s="6">
        <v>54</v>
      </c>
      <c r="B62" s="22" t="s">
        <v>143</v>
      </c>
      <c r="C62" s="6">
        <v>11181031</v>
      </c>
      <c r="D62" s="23" t="s">
        <v>974</v>
      </c>
      <c r="E62" s="22" t="s">
        <v>920</v>
      </c>
      <c r="F62" s="6">
        <v>60</v>
      </c>
      <c r="G62" s="22" t="s">
        <v>622</v>
      </c>
      <c r="H62" s="121">
        <f>1900000*50%</f>
        <v>950000</v>
      </c>
      <c r="I62" s="122">
        <f t="shared" si="9"/>
        <v>9500000</v>
      </c>
      <c r="J62" s="4"/>
      <c r="K62" s="4"/>
    </row>
    <row r="63" spans="1:11" ht="20.100000000000001" customHeight="1" x14ac:dyDescent="0.25">
      <c r="A63" s="6">
        <v>55</v>
      </c>
      <c r="B63" s="41" t="s">
        <v>709</v>
      </c>
      <c r="C63" s="41">
        <v>11194082</v>
      </c>
      <c r="D63" s="42" t="s">
        <v>710</v>
      </c>
      <c r="E63" s="41" t="s">
        <v>14</v>
      </c>
      <c r="F63" s="40">
        <v>61</v>
      </c>
      <c r="G63" s="22" t="s">
        <v>622</v>
      </c>
      <c r="H63" s="121">
        <f t="shared" si="10"/>
        <v>825000</v>
      </c>
      <c r="I63" s="122">
        <f t="shared" si="9"/>
        <v>8250000</v>
      </c>
      <c r="J63" s="4"/>
      <c r="K63" s="4"/>
    </row>
    <row r="64" spans="1:11" ht="20.100000000000001" customHeight="1" x14ac:dyDescent="0.25">
      <c r="A64" s="6">
        <v>56</v>
      </c>
      <c r="B64" s="41" t="s">
        <v>711</v>
      </c>
      <c r="C64" s="41">
        <v>11193674</v>
      </c>
      <c r="D64" s="42" t="s">
        <v>712</v>
      </c>
      <c r="E64" s="22" t="s">
        <v>475</v>
      </c>
      <c r="F64" s="40">
        <v>61</v>
      </c>
      <c r="G64" s="22" t="s">
        <v>622</v>
      </c>
      <c r="H64" s="121">
        <f t="shared" si="10"/>
        <v>825000</v>
      </c>
      <c r="I64" s="122">
        <f t="shared" si="9"/>
        <v>8250000</v>
      </c>
      <c r="J64" s="4"/>
      <c r="K64" s="4"/>
    </row>
    <row r="65" spans="1:11" ht="20.100000000000001" customHeight="1" x14ac:dyDescent="0.25">
      <c r="A65" s="6">
        <v>57</v>
      </c>
      <c r="B65" s="41" t="s">
        <v>713</v>
      </c>
      <c r="C65" s="41">
        <v>11190733</v>
      </c>
      <c r="D65" s="42" t="s">
        <v>1002</v>
      </c>
      <c r="E65" s="41" t="s">
        <v>14</v>
      </c>
      <c r="F65" s="40">
        <v>61</v>
      </c>
      <c r="G65" s="22" t="s">
        <v>622</v>
      </c>
      <c r="H65" s="121">
        <f t="shared" si="10"/>
        <v>825000</v>
      </c>
      <c r="I65" s="122">
        <f t="shared" si="9"/>
        <v>8250000</v>
      </c>
      <c r="J65" s="4"/>
      <c r="K65" s="4"/>
    </row>
    <row r="66" spans="1:11" ht="20.100000000000001" customHeight="1" x14ac:dyDescent="0.25">
      <c r="A66" s="6">
        <v>58</v>
      </c>
      <c r="B66" s="41" t="s">
        <v>714</v>
      </c>
      <c r="C66" s="41">
        <v>11195041</v>
      </c>
      <c r="D66" s="42" t="s">
        <v>568</v>
      </c>
      <c r="E66" s="22" t="s">
        <v>25</v>
      </c>
      <c r="F66" s="40">
        <v>61</v>
      </c>
      <c r="G66" s="22" t="s">
        <v>622</v>
      </c>
      <c r="H66" s="121">
        <f>1900000*50%</f>
        <v>950000</v>
      </c>
      <c r="I66" s="122">
        <f t="shared" si="9"/>
        <v>9500000</v>
      </c>
      <c r="J66" s="4"/>
      <c r="K66" s="4"/>
    </row>
    <row r="67" spans="1:11" ht="20.100000000000001" customHeight="1" x14ac:dyDescent="0.25">
      <c r="A67" s="6">
        <v>59</v>
      </c>
      <c r="B67" s="41" t="s">
        <v>640</v>
      </c>
      <c r="C67" s="41">
        <v>11191445</v>
      </c>
      <c r="D67" s="42" t="s">
        <v>715</v>
      </c>
      <c r="E67" s="41" t="s">
        <v>513</v>
      </c>
      <c r="F67" s="40">
        <v>61</v>
      </c>
      <c r="G67" s="22" t="s">
        <v>622</v>
      </c>
      <c r="H67" s="121">
        <f>1650000*50%</f>
        <v>825000</v>
      </c>
      <c r="I67" s="122">
        <f t="shared" si="9"/>
        <v>8250000</v>
      </c>
      <c r="J67" s="4"/>
      <c r="K67" s="4"/>
    </row>
    <row r="68" spans="1:11" ht="20.100000000000001" customHeight="1" x14ac:dyDescent="0.25">
      <c r="A68" s="6">
        <v>60</v>
      </c>
      <c r="B68" s="41" t="s">
        <v>716</v>
      </c>
      <c r="C68" s="41">
        <v>11191039</v>
      </c>
      <c r="D68" s="42" t="s">
        <v>717</v>
      </c>
      <c r="E68" s="22" t="s">
        <v>920</v>
      </c>
      <c r="F68" s="40">
        <v>61</v>
      </c>
      <c r="G68" s="22" t="s">
        <v>622</v>
      </c>
      <c r="H68" s="121">
        <f>1650000*50%</f>
        <v>825000</v>
      </c>
      <c r="I68" s="122">
        <f t="shared" si="9"/>
        <v>8250000</v>
      </c>
      <c r="J68" s="4"/>
      <c r="K68" s="4"/>
    </row>
    <row r="69" spans="1:11" ht="20.100000000000001" customHeight="1" x14ac:dyDescent="0.25">
      <c r="A69" s="6">
        <v>61</v>
      </c>
      <c r="B69" s="41" t="s">
        <v>718</v>
      </c>
      <c r="C69" s="41">
        <v>11192724</v>
      </c>
      <c r="D69" s="42" t="s">
        <v>719</v>
      </c>
      <c r="E69" s="22" t="s">
        <v>19</v>
      </c>
      <c r="F69" s="40">
        <v>61</v>
      </c>
      <c r="G69" s="22" t="s">
        <v>622</v>
      </c>
      <c r="H69" s="121">
        <f>1650000*50%</f>
        <v>825000</v>
      </c>
      <c r="I69" s="122">
        <f t="shared" si="9"/>
        <v>8250000</v>
      </c>
      <c r="J69" s="4"/>
      <c r="K69" s="4"/>
    </row>
    <row r="70" spans="1:11" ht="20.100000000000001" customHeight="1" x14ac:dyDescent="0.25">
      <c r="A70" s="6">
        <v>62</v>
      </c>
      <c r="B70" s="41" t="s">
        <v>720</v>
      </c>
      <c r="C70" s="41">
        <v>11196262</v>
      </c>
      <c r="D70" s="42" t="s">
        <v>288</v>
      </c>
      <c r="E70" s="41" t="s">
        <v>998</v>
      </c>
      <c r="F70" s="40">
        <v>61</v>
      </c>
      <c r="G70" s="22" t="s">
        <v>622</v>
      </c>
      <c r="H70" s="121">
        <f>1650000*50%</f>
        <v>825000</v>
      </c>
      <c r="I70" s="122">
        <f t="shared" si="9"/>
        <v>8250000</v>
      </c>
      <c r="J70" s="4"/>
      <c r="K70" s="4"/>
    </row>
    <row r="71" spans="1:11" ht="20.100000000000001" customHeight="1" x14ac:dyDescent="0.25">
      <c r="A71" s="6">
        <v>63</v>
      </c>
      <c r="B71" s="41" t="s">
        <v>709</v>
      </c>
      <c r="C71" s="41">
        <v>11194081</v>
      </c>
      <c r="D71" s="42" t="s">
        <v>278</v>
      </c>
      <c r="E71" s="22" t="s">
        <v>25</v>
      </c>
      <c r="F71" s="40">
        <v>61</v>
      </c>
      <c r="G71" s="22" t="s">
        <v>622</v>
      </c>
      <c r="H71" s="121">
        <f>1900000*50%</f>
        <v>950000</v>
      </c>
      <c r="I71" s="122">
        <f t="shared" si="9"/>
        <v>9500000</v>
      </c>
      <c r="J71" s="4"/>
      <c r="K71" s="4"/>
    </row>
    <row r="72" spans="1:11" ht="20.100000000000001" customHeight="1" x14ac:dyDescent="0.25">
      <c r="A72" s="6">
        <v>64</v>
      </c>
      <c r="B72" s="41" t="s">
        <v>721</v>
      </c>
      <c r="C72" s="41">
        <v>11193895</v>
      </c>
      <c r="D72" s="42" t="s">
        <v>722</v>
      </c>
      <c r="E72" s="22" t="s">
        <v>919</v>
      </c>
      <c r="F72" s="40">
        <v>61</v>
      </c>
      <c r="G72" s="22" t="s">
        <v>622</v>
      </c>
      <c r="H72" s="121">
        <f>1650000*50%</f>
        <v>825000</v>
      </c>
      <c r="I72" s="122">
        <f t="shared" si="9"/>
        <v>8250000</v>
      </c>
      <c r="J72" s="4"/>
      <c r="K72" s="4"/>
    </row>
    <row r="73" spans="1:11" ht="20.100000000000001" customHeight="1" x14ac:dyDescent="0.25">
      <c r="A73" s="6">
        <v>65</v>
      </c>
      <c r="B73" s="41" t="s">
        <v>723</v>
      </c>
      <c r="C73" s="41">
        <v>11192689</v>
      </c>
      <c r="D73" s="42" t="s">
        <v>724</v>
      </c>
      <c r="E73" s="22" t="s">
        <v>308</v>
      </c>
      <c r="F73" s="40">
        <v>61</v>
      </c>
      <c r="G73" s="22" t="s">
        <v>622</v>
      </c>
      <c r="H73" s="121">
        <f>1400000*50%</f>
        <v>700000</v>
      </c>
      <c r="I73" s="122">
        <f t="shared" si="9"/>
        <v>7000000</v>
      </c>
      <c r="J73" s="4"/>
      <c r="K73" s="4"/>
    </row>
    <row r="74" spans="1:11" ht="20.100000000000001" customHeight="1" x14ac:dyDescent="0.25">
      <c r="A74" s="6">
        <v>66</v>
      </c>
      <c r="B74" s="41" t="s">
        <v>725</v>
      </c>
      <c r="C74" s="41">
        <v>11191741</v>
      </c>
      <c r="D74" s="42" t="s">
        <v>726</v>
      </c>
      <c r="E74" s="22" t="s">
        <v>150</v>
      </c>
      <c r="F74" s="40">
        <v>61</v>
      </c>
      <c r="G74" s="22" t="s">
        <v>622</v>
      </c>
      <c r="H74" s="121">
        <f>1650000*50%</f>
        <v>825000</v>
      </c>
      <c r="I74" s="122">
        <f t="shared" si="9"/>
        <v>8250000</v>
      </c>
      <c r="J74" s="4"/>
      <c r="K74" s="4"/>
    </row>
    <row r="75" spans="1:11" ht="20.100000000000001" customHeight="1" x14ac:dyDescent="0.25">
      <c r="A75" s="6">
        <v>67</v>
      </c>
      <c r="B75" s="41" t="s">
        <v>727</v>
      </c>
      <c r="C75" s="41">
        <v>11194383</v>
      </c>
      <c r="D75" s="42" t="s">
        <v>728</v>
      </c>
      <c r="E75" s="22" t="s">
        <v>228</v>
      </c>
      <c r="F75" s="40">
        <v>61</v>
      </c>
      <c r="G75" s="22" t="s">
        <v>622</v>
      </c>
      <c r="H75" s="121">
        <f>1900000*50%</f>
        <v>950000</v>
      </c>
      <c r="I75" s="122">
        <f t="shared" si="9"/>
        <v>9500000</v>
      </c>
      <c r="J75" s="4"/>
      <c r="K75" s="4"/>
    </row>
    <row r="76" spans="1:11" ht="20.100000000000001" customHeight="1" x14ac:dyDescent="0.25">
      <c r="A76" s="6">
        <v>68</v>
      </c>
      <c r="B76" s="41" t="s">
        <v>729</v>
      </c>
      <c r="C76" s="41">
        <v>11190364</v>
      </c>
      <c r="D76" s="42" t="s">
        <v>730</v>
      </c>
      <c r="E76" s="22" t="s">
        <v>920</v>
      </c>
      <c r="F76" s="40">
        <v>61</v>
      </c>
      <c r="G76" s="22" t="s">
        <v>622</v>
      </c>
      <c r="H76" s="121">
        <f>1900000*50%</f>
        <v>950000</v>
      </c>
      <c r="I76" s="122">
        <f t="shared" ref="I76:I77" si="11">H76*$L$1</f>
        <v>9500000</v>
      </c>
      <c r="J76" s="4"/>
      <c r="K76" s="4"/>
    </row>
    <row r="77" spans="1:11" ht="20.100000000000001" customHeight="1" x14ac:dyDescent="0.25">
      <c r="A77" s="6">
        <v>69</v>
      </c>
      <c r="B77" s="41" t="s">
        <v>731</v>
      </c>
      <c r="C77" s="41">
        <v>11193407</v>
      </c>
      <c r="D77" s="42" t="s">
        <v>732</v>
      </c>
      <c r="E77" s="22" t="s">
        <v>920</v>
      </c>
      <c r="F77" s="40">
        <v>61</v>
      </c>
      <c r="G77" s="22" t="s">
        <v>622</v>
      </c>
      <c r="H77" s="121">
        <f>1900000*50%</f>
        <v>950000</v>
      </c>
      <c r="I77" s="122">
        <f t="shared" si="11"/>
        <v>9500000</v>
      </c>
      <c r="J77" s="4"/>
      <c r="K77" s="4"/>
    </row>
    <row r="78" spans="1:11" ht="20.100000000000001" customHeight="1" x14ac:dyDescent="0.25">
      <c r="A78" s="6">
        <v>70</v>
      </c>
      <c r="B78" s="41" t="s">
        <v>319</v>
      </c>
      <c r="C78" s="41">
        <v>11196451</v>
      </c>
      <c r="D78" s="42" t="s">
        <v>733</v>
      </c>
      <c r="E78" s="22" t="s">
        <v>19</v>
      </c>
      <c r="F78" s="40">
        <v>61</v>
      </c>
      <c r="G78" s="22" t="s">
        <v>622</v>
      </c>
      <c r="H78" s="121">
        <f>1650000*50%</f>
        <v>825000</v>
      </c>
      <c r="I78" s="122">
        <f>H78*$L$1</f>
        <v>8250000</v>
      </c>
      <c r="J78" s="4"/>
      <c r="K78" s="4"/>
    </row>
    <row r="79" spans="1:11" ht="20.100000000000001" customHeight="1" x14ac:dyDescent="0.25">
      <c r="A79" s="6">
        <v>71</v>
      </c>
      <c r="B79" s="23" t="s">
        <v>579</v>
      </c>
      <c r="C79" s="6">
        <v>11192966</v>
      </c>
      <c r="D79" s="23" t="s">
        <v>580</v>
      </c>
      <c r="E79" s="22" t="s">
        <v>63</v>
      </c>
      <c r="F79" s="6">
        <v>61</v>
      </c>
      <c r="G79" s="22" t="s">
        <v>622</v>
      </c>
      <c r="H79" s="121">
        <f>1650000*50%</f>
        <v>825000</v>
      </c>
      <c r="I79" s="122">
        <f>H79*$L$1</f>
        <v>8250000</v>
      </c>
      <c r="J79" s="4"/>
      <c r="K79" s="4"/>
    </row>
    <row r="80" spans="1:11" ht="20.100000000000001" customHeight="1" x14ac:dyDescent="0.25">
      <c r="A80" s="6">
        <v>72</v>
      </c>
      <c r="B80" s="23" t="s">
        <v>581</v>
      </c>
      <c r="C80" s="6">
        <v>11171034</v>
      </c>
      <c r="D80" s="23" t="s">
        <v>582</v>
      </c>
      <c r="E80" s="22" t="s">
        <v>31</v>
      </c>
      <c r="F80" s="6">
        <v>59</v>
      </c>
      <c r="G80" s="22" t="s">
        <v>622</v>
      </c>
      <c r="H80" s="121">
        <f>1400000*50%</f>
        <v>700000</v>
      </c>
      <c r="I80" s="122">
        <f>H80*$L$1</f>
        <v>7000000</v>
      </c>
      <c r="J80" s="4"/>
      <c r="K80" s="4"/>
    </row>
    <row r="82" spans="1:11" x14ac:dyDescent="0.25">
      <c r="A82" s="87" t="s">
        <v>917</v>
      </c>
      <c r="B82" s="87"/>
      <c r="C82" s="87"/>
      <c r="D82" s="87"/>
      <c r="E82" s="87"/>
      <c r="F82" s="87"/>
      <c r="G82" s="87"/>
      <c r="H82" s="87"/>
      <c r="I82" s="87"/>
      <c r="J82" s="71"/>
      <c r="K82" s="71"/>
    </row>
  </sheetData>
  <mergeCells count="6">
    <mergeCell ref="A1:I1"/>
    <mergeCell ref="A2:I2"/>
    <mergeCell ref="A3:I3"/>
    <mergeCell ref="A82:I82"/>
    <mergeCell ref="A5:I5"/>
    <mergeCell ref="A6:I6"/>
  </mergeCells>
  <pageMargins left="0.2" right="0.2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5"/>
  <sheetViews>
    <sheetView topLeftCell="A121" zoomScale="115" zoomScaleNormal="115" workbookViewId="0">
      <selection activeCell="E141" sqref="E141"/>
    </sheetView>
  </sheetViews>
  <sheetFormatPr defaultColWidth="9.140625" defaultRowHeight="15.75" x14ac:dyDescent="0.25"/>
  <cols>
    <col min="1" max="1" width="5.140625" style="67" bestFit="1" customWidth="1"/>
    <col min="2" max="2" width="26.42578125" style="3" customWidth="1"/>
    <col min="3" max="3" width="12.5703125" style="67" customWidth="1"/>
    <col min="4" max="4" width="20.7109375" style="3" customWidth="1"/>
    <col min="5" max="5" width="22.7109375" style="3" customWidth="1"/>
    <col min="6" max="6" width="6.42578125" style="67" customWidth="1"/>
    <col min="7" max="7" width="16.5703125" style="3" bestFit="1" customWidth="1"/>
    <col min="8" max="8" width="18.42578125" style="3" bestFit="1" customWidth="1"/>
    <col min="9" max="10" width="16.28515625" style="3" customWidth="1"/>
    <col min="11" max="11" width="21.5703125" style="3" customWidth="1"/>
    <col min="12" max="12" width="10.140625" style="3" bestFit="1" customWidth="1"/>
    <col min="13" max="13" width="10" style="3" bestFit="1" customWidth="1"/>
    <col min="14" max="16384" width="9.140625" style="3"/>
  </cols>
  <sheetData>
    <row r="1" spans="1:15" x14ac:dyDescent="0.25">
      <c r="A1" s="79" t="s">
        <v>11</v>
      </c>
      <c r="B1" s="79"/>
      <c r="C1" s="79"/>
      <c r="D1" s="79"/>
      <c r="E1" s="79"/>
      <c r="F1" s="79"/>
      <c r="G1" s="79"/>
      <c r="H1" s="79"/>
      <c r="I1" s="79"/>
      <c r="J1" s="67"/>
      <c r="K1" s="67"/>
      <c r="L1" s="3">
        <v>10</v>
      </c>
    </row>
    <row r="2" spans="1:15" x14ac:dyDescent="0.25">
      <c r="A2" s="81" t="s">
        <v>12</v>
      </c>
      <c r="B2" s="81"/>
      <c r="C2" s="81"/>
      <c r="D2" s="81"/>
      <c r="E2" s="81"/>
      <c r="F2" s="81"/>
      <c r="G2" s="81"/>
      <c r="H2" s="81"/>
      <c r="I2" s="81"/>
      <c r="J2" s="69"/>
      <c r="K2" s="69"/>
    </row>
    <row r="3" spans="1:15" ht="51" customHeight="1" x14ac:dyDescent="0.25">
      <c r="A3" s="83" t="s">
        <v>1003</v>
      </c>
      <c r="B3" s="83"/>
      <c r="C3" s="83"/>
      <c r="D3" s="83"/>
      <c r="E3" s="83"/>
      <c r="F3" s="83"/>
      <c r="G3" s="83"/>
      <c r="H3" s="83"/>
      <c r="I3" s="83"/>
      <c r="J3" s="72"/>
      <c r="K3" s="72"/>
    </row>
    <row r="4" spans="1:15" ht="4.5" hidden="1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2"/>
      <c r="K4" s="72"/>
      <c r="O4" s="3">
        <f>700+662</f>
        <v>1362</v>
      </c>
    </row>
    <row r="5" spans="1:15" s="69" customFormat="1" ht="18.75" x14ac:dyDescent="0.25">
      <c r="A5" s="130" t="s">
        <v>168</v>
      </c>
      <c r="B5" s="130"/>
      <c r="C5" s="130"/>
      <c r="D5" s="130"/>
      <c r="E5" s="130"/>
      <c r="F5" s="130"/>
      <c r="G5" s="130"/>
      <c r="H5" s="130"/>
      <c r="I5" s="130"/>
      <c r="J5" s="73"/>
      <c r="K5" s="73"/>
    </row>
    <row r="6" spans="1:15" ht="18.75" x14ac:dyDescent="0.25">
      <c r="A6" s="130" t="s">
        <v>23</v>
      </c>
      <c r="B6" s="130"/>
      <c r="C6" s="130"/>
      <c r="D6" s="130"/>
      <c r="E6" s="130"/>
      <c r="F6" s="130"/>
      <c r="G6" s="130"/>
      <c r="H6" s="130"/>
      <c r="I6" s="130"/>
      <c r="J6" s="73"/>
      <c r="K6" s="73"/>
    </row>
    <row r="8" spans="1:15" ht="33" x14ac:dyDescent="0.25">
      <c r="A8" s="4" t="s">
        <v>9</v>
      </c>
      <c r="B8" s="4" t="s">
        <v>0</v>
      </c>
      <c r="C8" s="4" t="s">
        <v>1</v>
      </c>
      <c r="D8" s="4" t="s">
        <v>2</v>
      </c>
      <c r="E8" s="4" t="s">
        <v>20</v>
      </c>
      <c r="F8" s="4" t="s">
        <v>3</v>
      </c>
      <c r="G8" s="4" t="s">
        <v>4</v>
      </c>
      <c r="H8" s="5" t="s">
        <v>18</v>
      </c>
      <c r="I8" s="4" t="s">
        <v>10</v>
      </c>
      <c r="J8" s="4" t="s">
        <v>165</v>
      </c>
      <c r="K8" s="4" t="s">
        <v>166</v>
      </c>
      <c r="L8" s="3" t="s">
        <v>36</v>
      </c>
    </row>
    <row r="9" spans="1:15" ht="20.100000000000001" customHeight="1" x14ac:dyDescent="0.25">
      <c r="A9" s="6">
        <v>1</v>
      </c>
      <c r="B9" s="41" t="s">
        <v>826</v>
      </c>
      <c r="C9" s="41">
        <v>11182972</v>
      </c>
      <c r="D9" s="41" t="s">
        <v>827</v>
      </c>
      <c r="E9" s="41" t="s">
        <v>57</v>
      </c>
      <c r="F9" s="40">
        <v>60</v>
      </c>
      <c r="G9" s="41" t="s">
        <v>32</v>
      </c>
      <c r="H9" s="121">
        <f t="shared" ref="H9:H15" si="0">1650000*70%</f>
        <v>1155000</v>
      </c>
      <c r="I9" s="122">
        <f t="shared" ref="I9:I72" si="1">H9*$L$1</f>
        <v>11550000</v>
      </c>
      <c r="J9" s="4"/>
      <c r="K9" s="4"/>
    </row>
    <row r="10" spans="1:15" ht="20.100000000000001" customHeight="1" x14ac:dyDescent="0.25">
      <c r="A10" s="6">
        <v>2</v>
      </c>
      <c r="B10" s="41" t="s">
        <v>828</v>
      </c>
      <c r="C10" s="41">
        <v>11190927</v>
      </c>
      <c r="D10" s="41" t="s">
        <v>829</v>
      </c>
      <c r="E10" s="41" t="s">
        <v>27</v>
      </c>
      <c r="F10" s="40">
        <v>61</v>
      </c>
      <c r="G10" s="41" t="s">
        <v>32</v>
      </c>
      <c r="H10" s="121">
        <f t="shared" si="0"/>
        <v>1155000</v>
      </c>
      <c r="I10" s="122">
        <f t="shared" si="1"/>
        <v>11550000</v>
      </c>
      <c r="J10" s="4"/>
      <c r="K10" s="4"/>
    </row>
    <row r="11" spans="1:15" ht="20.100000000000001" customHeight="1" x14ac:dyDescent="0.25">
      <c r="A11" s="6">
        <v>3</v>
      </c>
      <c r="B11" s="41" t="s">
        <v>826</v>
      </c>
      <c r="C11" s="41">
        <v>11182972</v>
      </c>
      <c r="D11" s="41" t="s">
        <v>90</v>
      </c>
      <c r="E11" s="41" t="s">
        <v>91</v>
      </c>
      <c r="F11" s="40">
        <v>60</v>
      </c>
      <c r="G11" s="41" t="s">
        <v>32</v>
      </c>
      <c r="H11" s="121">
        <f t="shared" si="0"/>
        <v>1155000</v>
      </c>
      <c r="I11" s="122">
        <f t="shared" si="1"/>
        <v>11550000</v>
      </c>
      <c r="J11" s="4"/>
      <c r="K11" s="4"/>
    </row>
    <row r="12" spans="1:15" ht="20.100000000000001" customHeight="1" x14ac:dyDescent="0.25">
      <c r="A12" s="6">
        <v>4</v>
      </c>
      <c r="B12" s="41" t="s">
        <v>830</v>
      </c>
      <c r="C12" s="41">
        <v>11193133</v>
      </c>
      <c r="D12" s="41" t="s">
        <v>831</v>
      </c>
      <c r="E12" s="41" t="s">
        <v>7</v>
      </c>
      <c r="F12" s="40">
        <v>61</v>
      </c>
      <c r="G12" s="41" t="s">
        <v>32</v>
      </c>
      <c r="H12" s="121">
        <f>1900000*70%</f>
        <v>1330000</v>
      </c>
      <c r="I12" s="122">
        <f t="shared" si="1"/>
        <v>13300000</v>
      </c>
      <c r="J12" s="4"/>
      <c r="K12" s="4"/>
    </row>
    <row r="13" spans="1:15" ht="20.100000000000001" customHeight="1" x14ac:dyDescent="0.25">
      <c r="A13" s="6">
        <v>5</v>
      </c>
      <c r="B13" s="41" t="s">
        <v>832</v>
      </c>
      <c r="C13" s="41">
        <v>11185325</v>
      </c>
      <c r="D13" s="41" t="s">
        <v>833</v>
      </c>
      <c r="E13" s="41" t="s">
        <v>834</v>
      </c>
      <c r="F13" s="40">
        <v>60</v>
      </c>
      <c r="G13" s="41" t="s">
        <v>32</v>
      </c>
      <c r="H13" s="121">
        <f t="shared" si="0"/>
        <v>1155000</v>
      </c>
      <c r="I13" s="122">
        <f t="shared" si="1"/>
        <v>11550000</v>
      </c>
      <c r="J13" s="4"/>
      <c r="K13" s="4"/>
    </row>
    <row r="14" spans="1:15" ht="20.100000000000001" customHeight="1" x14ac:dyDescent="0.25">
      <c r="A14" s="6">
        <v>6</v>
      </c>
      <c r="B14" s="41" t="s">
        <v>835</v>
      </c>
      <c r="C14" s="41">
        <v>11191026</v>
      </c>
      <c r="D14" s="41" t="s">
        <v>584</v>
      </c>
      <c r="E14" s="41" t="s">
        <v>7</v>
      </c>
      <c r="F14" s="40">
        <v>61</v>
      </c>
      <c r="G14" s="41" t="s">
        <v>32</v>
      </c>
      <c r="H14" s="121">
        <f t="shared" si="0"/>
        <v>1155000</v>
      </c>
      <c r="I14" s="122">
        <f t="shared" si="1"/>
        <v>11550000</v>
      </c>
      <c r="J14" s="4"/>
      <c r="K14" s="4"/>
    </row>
    <row r="15" spans="1:15" ht="20.100000000000001" customHeight="1" x14ac:dyDescent="0.25">
      <c r="A15" s="6">
        <v>7</v>
      </c>
      <c r="B15" s="41" t="s">
        <v>836</v>
      </c>
      <c r="C15" s="41">
        <v>11186376</v>
      </c>
      <c r="D15" s="41" t="s">
        <v>837</v>
      </c>
      <c r="E15" s="41" t="s">
        <v>150</v>
      </c>
      <c r="F15" s="40">
        <v>60</v>
      </c>
      <c r="G15" s="41" t="s">
        <v>32</v>
      </c>
      <c r="H15" s="121">
        <f t="shared" si="0"/>
        <v>1155000</v>
      </c>
      <c r="I15" s="122">
        <f t="shared" si="1"/>
        <v>11550000</v>
      </c>
      <c r="J15" s="4"/>
      <c r="K15" s="4"/>
    </row>
    <row r="16" spans="1:15" ht="20.100000000000001" customHeight="1" x14ac:dyDescent="0.25">
      <c r="A16" s="6">
        <v>8</v>
      </c>
      <c r="B16" s="41" t="s">
        <v>838</v>
      </c>
      <c r="C16" s="41">
        <v>11186377</v>
      </c>
      <c r="D16" s="41" t="s">
        <v>839</v>
      </c>
      <c r="E16" s="41" t="s">
        <v>150</v>
      </c>
      <c r="F16" s="40">
        <v>60</v>
      </c>
      <c r="G16" s="41" t="s">
        <v>32</v>
      </c>
      <c r="H16" s="121">
        <f t="shared" ref="H16:H17" si="2">1650000*70%</f>
        <v>1155000</v>
      </c>
      <c r="I16" s="122">
        <f t="shared" si="1"/>
        <v>11550000</v>
      </c>
      <c r="J16" s="4"/>
      <c r="K16" s="4"/>
    </row>
    <row r="17" spans="1:11" ht="20.100000000000001" customHeight="1" x14ac:dyDescent="0.25">
      <c r="A17" s="6">
        <v>9</v>
      </c>
      <c r="B17" s="41" t="s">
        <v>840</v>
      </c>
      <c r="C17" s="41">
        <v>11186375</v>
      </c>
      <c r="D17" s="41" t="s">
        <v>841</v>
      </c>
      <c r="E17" s="41" t="s">
        <v>150</v>
      </c>
      <c r="F17" s="40">
        <v>60</v>
      </c>
      <c r="G17" s="41" t="s">
        <v>32</v>
      </c>
      <c r="H17" s="121">
        <f t="shared" si="2"/>
        <v>1155000</v>
      </c>
      <c r="I17" s="122">
        <f t="shared" si="1"/>
        <v>11550000</v>
      </c>
      <c r="J17" s="4"/>
      <c r="K17" s="4"/>
    </row>
    <row r="18" spans="1:11" ht="20.100000000000001" customHeight="1" x14ac:dyDescent="0.25">
      <c r="A18" s="6">
        <v>10</v>
      </c>
      <c r="B18" s="41" t="s">
        <v>813</v>
      </c>
      <c r="C18" s="41">
        <v>11182982</v>
      </c>
      <c r="D18" s="41" t="s">
        <v>542</v>
      </c>
      <c r="E18" s="41" t="s">
        <v>27</v>
      </c>
      <c r="F18" s="40">
        <v>60</v>
      </c>
      <c r="G18" s="41" t="s">
        <v>32</v>
      </c>
      <c r="H18" s="121">
        <f>1650000*70%</f>
        <v>1155000</v>
      </c>
      <c r="I18" s="122">
        <f t="shared" si="1"/>
        <v>11550000</v>
      </c>
      <c r="J18" s="4"/>
      <c r="K18" s="4"/>
    </row>
    <row r="19" spans="1:11" ht="20.100000000000001" customHeight="1" x14ac:dyDescent="0.25">
      <c r="A19" s="6">
        <v>11</v>
      </c>
      <c r="B19" s="41" t="s">
        <v>790</v>
      </c>
      <c r="C19" s="41">
        <v>11182339</v>
      </c>
      <c r="D19" s="41" t="s">
        <v>59</v>
      </c>
      <c r="E19" s="41" t="s">
        <v>6</v>
      </c>
      <c r="F19" s="40">
        <v>60</v>
      </c>
      <c r="G19" s="41" t="s">
        <v>32</v>
      </c>
      <c r="H19" s="121">
        <f>1650000*70%</f>
        <v>1155000</v>
      </c>
      <c r="I19" s="122">
        <f t="shared" si="1"/>
        <v>11550000</v>
      </c>
      <c r="J19" s="4"/>
      <c r="K19" s="4"/>
    </row>
    <row r="20" spans="1:11" ht="20.100000000000001" customHeight="1" x14ac:dyDescent="0.25">
      <c r="A20" s="6">
        <v>12</v>
      </c>
      <c r="B20" s="41" t="s">
        <v>798</v>
      </c>
      <c r="C20" s="41">
        <v>11186379</v>
      </c>
      <c r="D20" s="41" t="s">
        <v>119</v>
      </c>
      <c r="E20" s="41" t="s">
        <v>25</v>
      </c>
      <c r="F20" s="40">
        <v>60</v>
      </c>
      <c r="G20" s="41" t="s">
        <v>32</v>
      </c>
      <c r="H20" s="121">
        <f>1900000*70%</f>
        <v>1330000</v>
      </c>
      <c r="I20" s="122">
        <f t="shared" si="1"/>
        <v>13300000</v>
      </c>
      <c r="J20" s="4"/>
      <c r="K20" s="4"/>
    </row>
    <row r="21" spans="1:11" ht="20.100000000000001" customHeight="1" x14ac:dyDescent="0.25">
      <c r="A21" s="6">
        <v>13</v>
      </c>
      <c r="B21" s="41" t="s">
        <v>756</v>
      </c>
      <c r="C21" s="41">
        <v>11166283</v>
      </c>
      <c r="D21" s="41" t="s">
        <v>235</v>
      </c>
      <c r="E21" s="41" t="s">
        <v>25</v>
      </c>
      <c r="F21" s="40">
        <v>58</v>
      </c>
      <c r="G21" s="41" t="s">
        <v>32</v>
      </c>
      <c r="H21" s="121">
        <f>1900000*70%</f>
        <v>1330000</v>
      </c>
      <c r="I21" s="122">
        <f t="shared" si="1"/>
        <v>13300000</v>
      </c>
      <c r="J21" s="4"/>
      <c r="K21" s="4"/>
    </row>
    <row r="22" spans="1:11" ht="20.100000000000001" customHeight="1" x14ac:dyDescent="0.25">
      <c r="A22" s="6">
        <v>14</v>
      </c>
      <c r="B22" s="41" t="s">
        <v>777</v>
      </c>
      <c r="C22" s="41">
        <v>11176272</v>
      </c>
      <c r="D22" s="41" t="s">
        <v>842</v>
      </c>
      <c r="E22" s="41" t="s">
        <v>345</v>
      </c>
      <c r="F22" s="40">
        <v>59</v>
      </c>
      <c r="G22" s="41" t="s">
        <v>32</v>
      </c>
      <c r="H22" s="121">
        <f>1400000*70%</f>
        <v>979999.99999999988</v>
      </c>
      <c r="I22" s="122">
        <f t="shared" si="1"/>
        <v>9799999.9999999981</v>
      </c>
      <c r="J22" s="4"/>
      <c r="K22" s="4"/>
    </row>
    <row r="23" spans="1:11" ht="20.100000000000001" customHeight="1" x14ac:dyDescent="0.25">
      <c r="A23" s="6">
        <v>15</v>
      </c>
      <c r="B23" s="41" t="s">
        <v>814</v>
      </c>
      <c r="C23" s="41">
        <v>11184360</v>
      </c>
      <c r="D23" s="41" t="s">
        <v>843</v>
      </c>
      <c r="E23" s="41" t="s">
        <v>946</v>
      </c>
      <c r="F23" s="40">
        <v>60</v>
      </c>
      <c r="G23" s="41" t="s">
        <v>32</v>
      </c>
      <c r="H23" s="121">
        <f>1400000*70%</f>
        <v>979999.99999999988</v>
      </c>
      <c r="I23" s="122">
        <f t="shared" si="1"/>
        <v>9799999.9999999981</v>
      </c>
      <c r="J23" s="4"/>
      <c r="K23" s="4"/>
    </row>
    <row r="24" spans="1:11" ht="20.100000000000001" customHeight="1" x14ac:dyDescent="0.25">
      <c r="A24" s="6">
        <v>16</v>
      </c>
      <c r="B24" s="41" t="s">
        <v>754</v>
      </c>
      <c r="C24" s="41">
        <v>11165680</v>
      </c>
      <c r="D24" s="41" t="s">
        <v>737</v>
      </c>
      <c r="E24" s="41" t="s">
        <v>947</v>
      </c>
      <c r="F24" s="40">
        <v>58</v>
      </c>
      <c r="G24" s="41" t="s">
        <v>32</v>
      </c>
      <c r="H24" s="121">
        <f>1650000*70%</f>
        <v>1155000</v>
      </c>
      <c r="I24" s="122">
        <f t="shared" si="1"/>
        <v>11550000</v>
      </c>
      <c r="J24" s="4"/>
      <c r="K24" s="4"/>
    </row>
    <row r="25" spans="1:11" ht="20.100000000000001" customHeight="1" x14ac:dyDescent="0.25">
      <c r="A25" s="6">
        <v>17</v>
      </c>
      <c r="B25" s="41" t="s">
        <v>751</v>
      </c>
      <c r="C25" s="41">
        <v>11162709</v>
      </c>
      <c r="D25" s="41" t="s">
        <v>149</v>
      </c>
      <c r="E25" s="41" t="s">
        <v>150</v>
      </c>
      <c r="F25" s="40">
        <v>58</v>
      </c>
      <c r="G25" s="41" t="s">
        <v>32</v>
      </c>
      <c r="H25" s="121">
        <f>1650000*70%</f>
        <v>1155000</v>
      </c>
      <c r="I25" s="122">
        <f t="shared" si="1"/>
        <v>11550000</v>
      </c>
      <c r="J25" s="4"/>
      <c r="K25" s="4"/>
    </row>
    <row r="26" spans="1:11" ht="20.100000000000001" customHeight="1" x14ac:dyDescent="0.25">
      <c r="A26" s="6">
        <v>18</v>
      </c>
      <c r="B26" s="41" t="s">
        <v>765</v>
      </c>
      <c r="C26" s="41">
        <v>11170820</v>
      </c>
      <c r="D26" s="41" t="s">
        <v>844</v>
      </c>
      <c r="E26" s="41" t="s">
        <v>228</v>
      </c>
      <c r="F26" s="40">
        <v>59</v>
      </c>
      <c r="G26" s="41" t="s">
        <v>32</v>
      </c>
      <c r="H26" s="121">
        <f>1900000*70%</f>
        <v>1330000</v>
      </c>
      <c r="I26" s="122">
        <f t="shared" si="1"/>
        <v>13300000</v>
      </c>
      <c r="J26" s="4"/>
      <c r="K26" s="4"/>
    </row>
    <row r="27" spans="1:11" ht="20.100000000000001" customHeight="1" x14ac:dyDescent="0.25">
      <c r="A27" s="6">
        <v>19</v>
      </c>
      <c r="B27" s="41" t="s">
        <v>763</v>
      </c>
      <c r="C27" s="41">
        <v>11175242</v>
      </c>
      <c r="D27" s="41" t="s">
        <v>845</v>
      </c>
      <c r="E27" s="41" t="s">
        <v>150</v>
      </c>
      <c r="F27" s="40">
        <v>59</v>
      </c>
      <c r="G27" s="41" t="s">
        <v>32</v>
      </c>
      <c r="H27" s="121">
        <f>1650000*70%</f>
        <v>1155000</v>
      </c>
      <c r="I27" s="122">
        <f t="shared" si="1"/>
        <v>11550000</v>
      </c>
      <c r="J27" s="4"/>
      <c r="K27" s="4"/>
    </row>
    <row r="28" spans="1:11" ht="20.100000000000001" customHeight="1" x14ac:dyDescent="0.25">
      <c r="A28" s="6">
        <v>20</v>
      </c>
      <c r="B28" s="41" t="s">
        <v>846</v>
      </c>
      <c r="C28" s="41">
        <v>11166286</v>
      </c>
      <c r="D28" s="41" t="s">
        <v>847</v>
      </c>
      <c r="E28" s="41" t="s">
        <v>25</v>
      </c>
      <c r="F28" s="40">
        <v>58</v>
      </c>
      <c r="G28" s="41" t="s">
        <v>32</v>
      </c>
      <c r="H28" s="121">
        <f>1900000*70%</f>
        <v>1330000</v>
      </c>
      <c r="I28" s="122">
        <f t="shared" si="1"/>
        <v>13300000</v>
      </c>
      <c r="J28" s="4"/>
      <c r="K28" s="4"/>
    </row>
    <row r="29" spans="1:11" ht="20.100000000000001" customHeight="1" x14ac:dyDescent="0.25">
      <c r="A29" s="6">
        <v>21</v>
      </c>
      <c r="B29" s="41" t="s">
        <v>766</v>
      </c>
      <c r="C29" s="41">
        <v>11173497</v>
      </c>
      <c r="D29" s="41" t="s">
        <v>185</v>
      </c>
      <c r="E29" s="41" t="s">
        <v>150</v>
      </c>
      <c r="F29" s="40">
        <v>59</v>
      </c>
      <c r="G29" s="41" t="s">
        <v>32</v>
      </c>
      <c r="H29" s="121">
        <f>1650000*70%</f>
        <v>1155000</v>
      </c>
      <c r="I29" s="122">
        <f t="shared" si="1"/>
        <v>11550000</v>
      </c>
      <c r="J29" s="4"/>
      <c r="K29" s="4"/>
    </row>
    <row r="30" spans="1:11" ht="20.100000000000001" customHeight="1" x14ac:dyDescent="0.25">
      <c r="A30" s="6">
        <v>22</v>
      </c>
      <c r="B30" s="41" t="s">
        <v>161</v>
      </c>
      <c r="C30" s="41">
        <v>11166258</v>
      </c>
      <c r="D30" s="41" t="s">
        <v>848</v>
      </c>
      <c r="E30" s="41" t="s">
        <v>589</v>
      </c>
      <c r="F30" s="40">
        <v>58</v>
      </c>
      <c r="G30" s="41" t="s">
        <v>32</v>
      </c>
      <c r="H30" s="121">
        <f>1650000*70%</f>
        <v>1155000</v>
      </c>
      <c r="I30" s="122">
        <f t="shared" si="1"/>
        <v>11550000</v>
      </c>
      <c r="J30" s="4"/>
      <c r="K30" s="4"/>
    </row>
    <row r="31" spans="1:11" ht="20.100000000000001" customHeight="1" x14ac:dyDescent="0.25">
      <c r="A31" s="6">
        <v>23</v>
      </c>
      <c r="B31" s="41" t="s">
        <v>740</v>
      </c>
      <c r="C31" s="41">
        <v>11166277</v>
      </c>
      <c r="D31" s="41" t="s">
        <v>235</v>
      </c>
      <c r="E31" s="41" t="s">
        <v>25</v>
      </c>
      <c r="F31" s="40">
        <v>58</v>
      </c>
      <c r="G31" s="41" t="s">
        <v>32</v>
      </c>
      <c r="H31" s="121">
        <f>1900000*70%</f>
        <v>1330000</v>
      </c>
      <c r="I31" s="122">
        <f t="shared" si="1"/>
        <v>13300000</v>
      </c>
      <c r="J31" s="4"/>
      <c r="K31" s="4"/>
    </row>
    <row r="32" spans="1:11" ht="20.100000000000001" customHeight="1" x14ac:dyDescent="0.25">
      <c r="A32" s="6">
        <v>24</v>
      </c>
      <c r="B32" s="41" t="s">
        <v>849</v>
      </c>
      <c r="C32" s="41">
        <v>11190223</v>
      </c>
      <c r="D32" s="41" t="s">
        <v>850</v>
      </c>
      <c r="E32" s="41" t="s">
        <v>150</v>
      </c>
      <c r="F32" s="40">
        <v>61</v>
      </c>
      <c r="G32" s="41" t="s">
        <v>32</v>
      </c>
      <c r="H32" s="121">
        <f>1650000*70%</f>
        <v>1155000</v>
      </c>
      <c r="I32" s="122">
        <f t="shared" si="1"/>
        <v>11550000</v>
      </c>
      <c r="J32" s="4"/>
      <c r="K32" s="4"/>
    </row>
    <row r="33" spans="1:11" ht="20.100000000000001" customHeight="1" x14ac:dyDescent="0.25">
      <c r="A33" s="6">
        <v>25</v>
      </c>
      <c r="B33" s="41" t="s">
        <v>791</v>
      </c>
      <c r="C33" s="41">
        <v>11186382</v>
      </c>
      <c r="D33" s="41" t="s">
        <v>851</v>
      </c>
      <c r="E33" s="41" t="s">
        <v>475</v>
      </c>
      <c r="F33" s="40">
        <v>60</v>
      </c>
      <c r="G33" s="41" t="s">
        <v>32</v>
      </c>
      <c r="H33" s="121">
        <f>1900000*70%</f>
        <v>1330000</v>
      </c>
      <c r="I33" s="122">
        <f t="shared" si="1"/>
        <v>13300000</v>
      </c>
      <c r="J33" s="4"/>
      <c r="K33" s="4"/>
    </row>
    <row r="34" spans="1:11" ht="20.100000000000001" customHeight="1" x14ac:dyDescent="0.25">
      <c r="A34" s="6">
        <v>26</v>
      </c>
      <c r="B34" s="41" t="s">
        <v>760</v>
      </c>
      <c r="C34" s="41">
        <v>11174714</v>
      </c>
      <c r="D34" s="41" t="s">
        <v>761</v>
      </c>
      <c r="E34" s="41" t="s">
        <v>31</v>
      </c>
      <c r="F34" s="40">
        <v>59</v>
      </c>
      <c r="G34" s="41" t="s">
        <v>32</v>
      </c>
      <c r="H34" s="121">
        <f>1400000*70%</f>
        <v>979999.99999999988</v>
      </c>
      <c r="I34" s="122">
        <f t="shared" si="1"/>
        <v>9799999.9999999981</v>
      </c>
      <c r="J34" s="4"/>
      <c r="K34" s="4"/>
    </row>
    <row r="35" spans="1:11" ht="20.100000000000001" customHeight="1" x14ac:dyDescent="0.25">
      <c r="A35" s="6">
        <v>27</v>
      </c>
      <c r="B35" s="41" t="s">
        <v>797</v>
      </c>
      <c r="C35" s="41">
        <v>11182229</v>
      </c>
      <c r="D35" s="41" t="s">
        <v>841</v>
      </c>
      <c r="E35" s="41" t="s">
        <v>150</v>
      </c>
      <c r="F35" s="40">
        <v>60</v>
      </c>
      <c r="G35" s="41" t="s">
        <v>32</v>
      </c>
      <c r="H35" s="121">
        <f>1650000*70%</f>
        <v>1155000</v>
      </c>
      <c r="I35" s="122">
        <f t="shared" si="1"/>
        <v>11550000</v>
      </c>
      <c r="J35" s="4"/>
      <c r="K35" s="4"/>
    </row>
    <row r="36" spans="1:11" ht="20.100000000000001" customHeight="1" x14ac:dyDescent="0.25">
      <c r="A36" s="6">
        <v>28</v>
      </c>
      <c r="B36" s="41" t="s">
        <v>752</v>
      </c>
      <c r="C36" s="41">
        <v>11166262</v>
      </c>
      <c r="D36" s="41" t="s">
        <v>28</v>
      </c>
      <c r="E36" s="41" t="s">
        <v>25</v>
      </c>
      <c r="F36" s="40">
        <v>58</v>
      </c>
      <c r="G36" s="41" t="s">
        <v>32</v>
      </c>
      <c r="H36" s="121">
        <f>1900000*70%</f>
        <v>1330000</v>
      </c>
      <c r="I36" s="122">
        <f t="shared" si="1"/>
        <v>13300000</v>
      </c>
      <c r="J36" s="4"/>
      <c r="K36" s="4"/>
    </row>
    <row r="37" spans="1:11" ht="20.100000000000001" customHeight="1" x14ac:dyDescent="0.25">
      <c r="A37" s="6">
        <v>29</v>
      </c>
      <c r="B37" s="41" t="s">
        <v>789</v>
      </c>
      <c r="C37" s="41">
        <v>11186354</v>
      </c>
      <c r="D37" s="41" t="s">
        <v>175</v>
      </c>
      <c r="E37" s="41" t="s">
        <v>31</v>
      </c>
      <c r="F37" s="40">
        <v>60</v>
      </c>
      <c r="G37" s="41" t="s">
        <v>32</v>
      </c>
      <c r="H37" s="121">
        <f>1400000*70%</f>
        <v>979999.99999999988</v>
      </c>
      <c r="I37" s="122">
        <f t="shared" si="1"/>
        <v>9799999.9999999981</v>
      </c>
      <c r="J37" s="4"/>
      <c r="K37" s="4"/>
    </row>
    <row r="38" spans="1:11" ht="20.100000000000001" customHeight="1" x14ac:dyDescent="0.25">
      <c r="A38" s="6">
        <v>30</v>
      </c>
      <c r="B38" s="41" t="s">
        <v>852</v>
      </c>
      <c r="C38" s="41">
        <v>11194395</v>
      </c>
      <c r="D38" s="41" t="s">
        <v>298</v>
      </c>
      <c r="E38" s="41" t="s">
        <v>150</v>
      </c>
      <c r="F38" s="40">
        <v>61</v>
      </c>
      <c r="G38" s="41" t="s">
        <v>32</v>
      </c>
      <c r="H38" s="121">
        <f>1650000*70%</f>
        <v>1155000</v>
      </c>
      <c r="I38" s="122">
        <f t="shared" si="1"/>
        <v>11550000</v>
      </c>
      <c r="J38" s="4"/>
      <c r="K38" s="4"/>
    </row>
    <row r="39" spans="1:11" ht="20.100000000000001" customHeight="1" x14ac:dyDescent="0.25">
      <c r="A39" s="6">
        <v>31</v>
      </c>
      <c r="B39" s="123" t="s">
        <v>750</v>
      </c>
      <c r="C39" s="41">
        <v>11160727</v>
      </c>
      <c r="D39" s="41" t="s">
        <v>187</v>
      </c>
      <c r="E39" s="41" t="s">
        <v>475</v>
      </c>
      <c r="F39" s="40">
        <v>58</v>
      </c>
      <c r="G39" s="41" t="s">
        <v>32</v>
      </c>
      <c r="H39" s="121">
        <f>1650000*70%</f>
        <v>1155000</v>
      </c>
      <c r="I39" s="122">
        <f t="shared" si="1"/>
        <v>11550000</v>
      </c>
      <c r="J39" s="4"/>
      <c r="K39" s="4"/>
    </row>
    <row r="40" spans="1:11" ht="20.100000000000001" customHeight="1" x14ac:dyDescent="0.25">
      <c r="A40" s="6">
        <v>32</v>
      </c>
      <c r="B40" s="41" t="s">
        <v>816</v>
      </c>
      <c r="C40" s="41">
        <v>11186305</v>
      </c>
      <c r="D40" s="41" t="s">
        <v>117</v>
      </c>
      <c r="E40" s="41" t="s">
        <v>25</v>
      </c>
      <c r="F40" s="40">
        <v>60</v>
      </c>
      <c r="G40" s="41" t="s">
        <v>32</v>
      </c>
      <c r="H40" s="121">
        <f>1900000*70%</f>
        <v>1330000</v>
      </c>
      <c r="I40" s="122">
        <f t="shared" si="1"/>
        <v>13300000</v>
      </c>
      <c r="J40" s="4"/>
      <c r="K40" s="4"/>
    </row>
    <row r="41" spans="1:11" ht="20.100000000000001" customHeight="1" x14ac:dyDescent="0.25">
      <c r="A41" s="6">
        <v>33</v>
      </c>
      <c r="B41" s="41" t="s">
        <v>809</v>
      </c>
      <c r="C41" s="41">
        <v>11186347</v>
      </c>
      <c r="D41" s="41" t="s">
        <v>810</v>
      </c>
      <c r="E41" s="41" t="s">
        <v>150</v>
      </c>
      <c r="F41" s="40">
        <v>60</v>
      </c>
      <c r="G41" s="41" t="s">
        <v>32</v>
      </c>
      <c r="H41" s="121">
        <f>1650000*70%</f>
        <v>1155000</v>
      </c>
      <c r="I41" s="122">
        <f t="shared" si="1"/>
        <v>11550000</v>
      </c>
      <c r="J41" s="4"/>
      <c r="K41" s="4"/>
    </row>
    <row r="42" spans="1:11" ht="20.100000000000001" customHeight="1" x14ac:dyDescent="0.25">
      <c r="A42" s="6">
        <v>34</v>
      </c>
      <c r="B42" s="41" t="s">
        <v>804</v>
      </c>
      <c r="C42" s="41">
        <v>11172439</v>
      </c>
      <c r="D42" s="41" t="s">
        <v>853</v>
      </c>
      <c r="E42" s="41" t="s">
        <v>57</v>
      </c>
      <c r="F42" s="40">
        <v>59</v>
      </c>
      <c r="G42" s="41" t="s">
        <v>32</v>
      </c>
      <c r="H42" s="121">
        <f>1650000*70%</f>
        <v>1155000</v>
      </c>
      <c r="I42" s="122">
        <f t="shared" si="1"/>
        <v>11550000</v>
      </c>
      <c r="J42" s="4"/>
      <c r="K42" s="4"/>
    </row>
    <row r="43" spans="1:11" ht="20.100000000000001" customHeight="1" x14ac:dyDescent="0.25">
      <c r="A43" s="6">
        <v>35</v>
      </c>
      <c r="B43" s="41" t="s">
        <v>854</v>
      </c>
      <c r="C43" s="41">
        <v>11195535</v>
      </c>
      <c r="D43" s="41" t="s">
        <v>719</v>
      </c>
      <c r="E43" s="41" t="s">
        <v>947</v>
      </c>
      <c r="F43" s="40">
        <v>61</v>
      </c>
      <c r="G43" s="41" t="s">
        <v>32</v>
      </c>
      <c r="H43" s="121">
        <f>1650000*70%</f>
        <v>1155000</v>
      </c>
      <c r="I43" s="122">
        <f t="shared" si="1"/>
        <v>11550000</v>
      </c>
      <c r="J43" s="4"/>
      <c r="K43" s="4"/>
    </row>
    <row r="44" spans="1:11" ht="20.100000000000001" customHeight="1" x14ac:dyDescent="0.25">
      <c r="A44" s="6">
        <v>36</v>
      </c>
      <c r="B44" s="41" t="s">
        <v>768</v>
      </c>
      <c r="C44" s="41">
        <v>11174208</v>
      </c>
      <c r="D44" s="41" t="s">
        <v>769</v>
      </c>
      <c r="E44" s="41" t="s">
        <v>25</v>
      </c>
      <c r="F44" s="40">
        <v>59</v>
      </c>
      <c r="G44" s="41" t="s">
        <v>32</v>
      </c>
      <c r="H44" s="121">
        <f>1900000*70%</f>
        <v>1330000</v>
      </c>
      <c r="I44" s="122">
        <f t="shared" si="1"/>
        <v>13300000</v>
      </c>
      <c r="J44" s="4"/>
      <c r="K44" s="4"/>
    </row>
    <row r="45" spans="1:11" ht="20.100000000000001" customHeight="1" x14ac:dyDescent="0.25">
      <c r="A45" s="6">
        <v>37</v>
      </c>
      <c r="B45" s="41" t="s">
        <v>784</v>
      </c>
      <c r="C45" s="41">
        <v>11173561</v>
      </c>
      <c r="D45" s="41" t="s">
        <v>855</v>
      </c>
      <c r="E45" s="41" t="s">
        <v>475</v>
      </c>
      <c r="F45" s="40">
        <v>59</v>
      </c>
      <c r="G45" s="41" t="s">
        <v>32</v>
      </c>
      <c r="H45" s="121">
        <f t="shared" ref="H45:H46" si="3">1650000*70%</f>
        <v>1155000</v>
      </c>
      <c r="I45" s="122">
        <f t="shared" si="1"/>
        <v>11550000</v>
      </c>
      <c r="J45" s="4"/>
      <c r="K45" s="4"/>
    </row>
    <row r="46" spans="1:11" ht="20.100000000000001" customHeight="1" x14ac:dyDescent="0.25">
      <c r="A46" s="6">
        <v>38</v>
      </c>
      <c r="B46" s="41" t="s">
        <v>780</v>
      </c>
      <c r="C46" s="41">
        <v>11171310</v>
      </c>
      <c r="D46" s="41" t="s">
        <v>522</v>
      </c>
      <c r="E46" s="41" t="s">
        <v>475</v>
      </c>
      <c r="F46" s="40">
        <v>59</v>
      </c>
      <c r="G46" s="41" t="s">
        <v>32</v>
      </c>
      <c r="H46" s="121">
        <f t="shared" si="3"/>
        <v>1155000</v>
      </c>
      <c r="I46" s="122">
        <f t="shared" si="1"/>
        <v>11550000</v>
      </c>
      <c r="J46" s="4"/>
      <c r="K46" s="4"/>
    </row>
    <row r="47" spans="1:11" ht="20.100000000000001" customHeight="1" x14ac:dyDescent="0.25">
      <c r="A47" s="6">
        <v>39</v>
      </c>
      <c r="B47" s="41" t="s">
        <v>762</v>
      </c>
      <c r="C47" s="41">
        <v>11172184</v>
      </c>
      <c r="D47" s="41" t="s">
        <v>853</v>
      </c>
      <c r="E47" s="41" t="s">
        <v>57</v>
      </c>
      <c r="F47" s="40">
        <v>59</v>
      </c>
      <c r="G47" s="41" t="s">
        <v>32</v>
      </c>
      <c r="H47" s="121">
        <f>1650000*70%</f>
        <v>1155000</v>
      </c>
      <c r="I47" s="122">
        <f t="shared" si="1"/>
        <v>11550000</v>
      </c>
      <c r="J47" s="4"/>
      <c r="K47" s="4"/>
    </row>
    <row r="48" spans="1:11" ht="20.100000000000001" customHeight="1" x14ac:dyDescent="0.25">
      <c r="A48" s="6">
        <v>40</v>
      </c>
      <c r="B48" s="41" t="s">
        <v>154</v>
      </c>
      <c r="C48" s="41">
        <v>11165851</v>
      </c>
      <c r="D48" s="41" t="s">
        <v>28</v>
      </c>
      <c r="E48" s="41" t="s">
        <v>25</v>
      </c>
      <c r="F48" s="40">
        <v>58</v>
      </c>
      <c r="G48" s="41" t="s">
        <v>32</v>
      </c>
      <c r="H48" s="121">
        <f>1900000*70%</f>
        <v>1330000</v>
      </c>
      <c r="I48" s="122">
        <f t="shared" si="1"/>
        <v>13300000</v>
      </c>
      <c r="J48" s="4"/>
      <c r="K48" s="4"/>
    </row>
    <row r="49" spans="1:11" ht="20.100000000000001" customHeight="1" x14ac:dyDescent="0.25">
      <c r="A49" s="6">
        <v>41</v>
      </c>
      <c r="B49" s="41" t="s">
        <v>856</v>
      </c>
      <c r="C49" s="41">
        <v>11182639</v>
      </c>
      <c r="D49" s="41" t="s">
        <v>857</v>
      </c>
      <c r="E49" s="41" t="s">
        <v>31</v>
      </c>
      <c r="F49" s="40">
        <v>60</v>
      </c>
      <c r="G49" s="41" t="s">
        <v>32</v>
      </c>
      <c r="H49" s="121">
        <f>1400000*70%</f>
        <v>979999.99999999988</v>
      </c>
      <c r="I49" s="122">
        <f t="shared" si="1"/>
        <v>9799999.9999999981</v>
      </c>
      <c r="J49" s="4"/>
      <c r="K49" s="4"/>
    </row>
    <row r="50" spans="1:11" ht="20.100000000000001" customHeight="1" x14ac:dyDescent="0.25">
      <c r="A50" s="6">
        <v>42</v>
      </c>
      <c r="B50" s="41" t="s">
        <v>858</v>
      </c>
      <c r="C50" s="41">
        <v>11197067</v>
      </c>
      <c r="D50" s="41" t="s">
        <v>298</v>
      </c>
      <c r="E50" s="41" t="s">
        <v>150</v>
      </c>
      <c r="F50" s="40">
        <v>61</v>
      </c>
      <c r="G50" s="41" t="s">
        <v>32</v>
      </c>
      <c r="H50" s="121">
        <f>1650000*70%</f>
        <v>1155000</v>
      </c>
      <c r="I50" s="122">
        <f t="shared" si="1"/>
        <v>11550000</v>
      </c>
      <c r="J50" s="4"/>
      <c r="K50" s="4"/>
    </row>
    <row r="51" spans="1:11" ht="20.100000000000001" customHeight="1" x14ac:dyDescent="0.25">
      <c r="A51" s="6">
        <v>43</v>
      </c>
      <c r="B51" s="41" t="s">
        <v>807</v>
      </c>
      <c r="C51" s="41">
        <v>11186315</v>
      </c>
      <c r="D51" s="41" t="s">
        <v>859</v>
      </c>
      <c r="E51" s="41" t="s">
        <v>27</v>
      </c>
      <c r="F51" s="40">
        <v>60</v>
      </c>
      <c r="G51" s="41" t="s">
        <v>32</v>
      </c>
      <c r="H51" s="121">
        <f>1650000*70%</f>
        <v>1155000</v>
      </c>
      <c r="I51" s="122">
        <f t="shared" si="1"/>
        <v>11550000</v>
      </c>
      <c r="J51" s="4"/>
      <c r="K51" s="4"/>
    </row>
    <row r="52" spans="1:11" ht="20.100000000000001" customHeight="1" x14ac:dyDescent="0.25">
      <c r="A52" s="6">
        <v>44</v>
      </c>
      <c r="B52" s="41" t="s">
        <v>803</v>
      </c>
      <c r="C52" s="41">
        <v>11174152</v>
      </c>
      <c r="D52" s="41" t="s">
        <v>860</v>
      </c>
      <c r="E52" s="41" t="s">
        <v>228</v>
      </c>
      <c r="F52" s="40">
        <v>59</v>
      </c>
      <c r="G52" s="41" t="s">
        <v>32</v>
      </c>
      <c r="H52" s="121">
        <f>1900000*70%</f>
        <v>1330000</v>
      </c>
      <c r="I52" s="122">
        <f t="shared" si="1"/>
        <v>13300000</v>
      </c>
      <c r="J52" s="4"/>
      <c r="K52" s="4"/>
    </row>
    <row r="53" spans="1:11" ht="20.100000000000001" customHeight="1" x14ac:dyDescent="0.25">
      <c r="A53" s="6">
        <v>45</v>
      </c>
      <c r="B53" s="41" t="s">
        <v>799</v>
      </c>
      <c r="C53" s="41">
        <v>11176311</v>
      </c>
      <c r="D53" s="41" t="s">
        <v>249</v>
      </c>
      <c r="E53" s="41" t="s">
        <v>25</v>
      </c>
      <c r="F53" s="40">
        <v>59</v>
      </c>
      <c r="G53" s="41" t="s">
        <v>32</v>
      </c>
      <c r="H53" s="121">
        <f>1900000*70%</f>
        <v>1330000</v>
      </c>
      <c r="I53" s="122">
        <f t="shared" si="1"/>
        <v>13300000</v>
      </c>
      <c r="J53" s="4"/>
      <c r="K53" s="4"/>
    </row>
    <row r="54" spans="1:11" ht="20.100000000000001" customHeight="1" x14ac:dyDescent="0.25">
      <c r="A54" s="6">
        <v>46</v>
      </c>
      <c r="B54" s="41" t="s">
        <v>795</v>
      </c>
      <c r="C54" s="41">
        <v>11182591</v>
      </c>
      <c r="D54" s="41" t="s">
        <v>861</v>
      </c>
      <c r="E54" s="41" t="s">
        <v>1005</v>
      </c>
      <c r="F54" s="40">
        <v>60</v>
      </c>
      <c r="G54" s="41" t="s">
        <v>32</v>
      </c>
      <c r="H54" s="121">
        <f>1650000*70%</f>
        <v>1155000</v>
      </c>
      <c r="I54" s="122">
        <f t="shared" si="1"/>
        <v>11550000</v>
      </c>
      <c r="J54" s="4"/>
      <c r="K54" s="4"/>
    </row>
    <row r="55" spans="1:11" ht="20.100000000000001" customHeight="1" x14ac:dyDescent="0.25">
      <c r="A55" s="6">
        <v>47</v>
      </c>
      <c r="B55" s="41" t="s">
        <v>862</v>
      </c>
      <c r="C55" s="41">
        <v>11197061</v>
      </c>
      <c r="D55" s="41" t="s">
        <v>863</v>
      </c>
      <c r="E55" s="41" t="s">
        <v>25</v>
      </c>
      <c r="F55" s="40">
        <v>61</v>
      </c>
      <c r="G55" s="41" t="s">
        <v>32</v>
      </c>
      <c r="H55" s="121">
        <f t="shared" ref="H55:H56" si="4">1900000*70%</f>
        <v>1330000</v>
      </c>
      <c r="I55" s="122">
        <f t="shared" si="1"/>
        <v>13300000</v>
      </c>
      <c r="J55" s="4"/>
      <c r="K55" s="4"/>
    </row>
    <row r="56" spans="1:11" ht="20.100000000000001" customHeight="1" x14ac:dyDescent="0.25">
      <c r="A56" s="6">
        <v>48</v>
      </c>
      <c r="B56" s="41" t="s">
        <v>864</v>
      </c>
      <c r="C56" s="41">
        <v>11194076</v>
      </c>
      <c r="D56" s="41" t="s">
        <v>302</v>
      </c>
      <c r="E56" s="41" t="s">
        <v>25</v>
      </c>
      <c r="F56" s="40">
        <v>61</v>
      </c>
      <c r="G56" s="41" t="s">
        <v>32</v>
      </c>
      <c r="H56" s="121">
        <f t="shared" si="4"/>
        <v>1330000</v>
      </c>
      <c r="I56" s="122">
        <f t="shared" si="1"/>
        <v>13300000</v>
      </c>
      <c r="J56" s="4"/>
      <c r="K56" s="4"/>
    </row>
    <row r="57" spans="1:11" ht="20.100000000000001" customHeight="1" x14ac:dyDescent="0.25">
      <c r="A57" s="6">
        <v>49</v>
      </c>
      <c r="B57" s="41" t="s">
        <v>788</v>
      </c>
      <c r="C57" s="41">
        <v>11186390</v>
      </c>
      <c r="D57" s="41" t="s">
        <v>43</v>
      </c>
      <c r="E57" s="41" t="s">
        <v>475</v>
      </c>
      <c r="F57" s="40">
        <v>60</v>
      </c>
      <c r="G57" s="41" t="s">
        <v>32</v>
      </c>
      <c r="H57" s="121">
        <f>1900000*70%</f>
        <v>1330000</v>
      </c>
      <c r="I57" s="122">
        <f t="shared" si="1"/>
        <v>13300000</v>
      </c>
      <c r="J57" s="4"/>
      <c r="K57" s="4"/>
    </row>
    <row r="58" spans="1:11" ht="20.100000000000001" customHeight="1" x14ac:dyDescent="0.25">
      <c r="A58" s="6">
        <v>50</v>
      </c>
      <c r="B58" s="41" t="s">
        <v>157</v>
      </c>
      <c r="C58" s="41">
        <v>11182783</v>
      </c>
      <c r="D58" s="41" t="s">
        <v>865</v>
      </c>
      <c r="E58" s="41" t="s">
        <v>946</v>
      </c>
      <c r="F58" s="40">
        <v>60</v>
      </c>
      <c r="G58" s="41" t="s">
        <v>32</v>
      </c>
      <c r="H58" s="121">
        <f>1400000*70%</f>
        <v>979999.99999999988</v>
      </c>
      <c r="I58" s="122">
        <f t="shared" si="1"/>
        <v>9799999.9999999981</v>
      </c>
      <c r="J58" s="4"/>
      <c r="K58" s="4"/>
    </row>
    <row r="59" spans="1:11" ht="20.100000000000001" customHeight="1" x14ac:dyDescent="0.25">
      <c r="A59" s="6">
        <v>51</v>
      </c>
      <c r="B59" s="41" t="s">
        <v>753</v>
      </c>
      <c r="C59" s="41">
        <v>11166304</v>
      </c>
      <c r="D59" s="41" t="s">
        <v>122</v>
      </c>
      <c r="E59" s="41" t="s">
        <v>947</v>
      </c>
      <c r="F59" s="40">
        <v>58</v>
      </c>
      <c r="G59" s="41" t="s">
        <v>32</v>
      </c>
      <c r="H59" s="121">
        <f t="shared" ref="H59:H60" si="5">1650000*70%</f>
        <v>1155000</v>
      </c>
      <c r="I59" s="122">
        <f t="shared" si="1"/>
        <v>11550000</v>
      </c>
      <c r="J59" s="4"/>
      <c r="K59" s="4"/>
    </row>
    <row r="60" spans="1:11" ht="20.100000000000001" customHeight="1" x14ac:dyDescent="0.25">
      <c r="A60" s="6">
        <v>52</v>
      </c>
      <c r="B60" s="41" t="s">
        <v>741</v>
      </c>
      <c r="C60" s="41">
        <v>11165922</v>
      </c>
      <c r="D60" s="41" t="s">
        <v>122</v>
      </c>
      <c r="E60" s="41" t="s">
        <v>947</v>
      </c>
      <c r="F60" s="40">
        <v>58</v>
      </c>
      <c r="G60" s="41" t="s">
        <v>32</v>
      </c>
      <c r="H60" s="121">
        <f t="shared" si="5"/>
        <v>1155000</v>
      </c>
      <c r="I60" s="122">
        <f t="shared" si="1"/>
        <v>11550000</v>
      </c>
      <c r="J60" s="4"/>
      <c r="K60" s="4"/>
    </row>
    <row r="61" spans="1:11" ht="20.100000000000001" customHeight="1" x14ac:dyDescent="0.25">
      <c r="A61" s="6">
        <v>53</v>
      </c>
      <c r="B61" s="41" t="s">
        <v>735</v>
      </c>
      <c r="C61" s="41">
        <v>11197098</v>
      </c>
      <c r="D61" s="41" t="s">
        <v>1006</v>
      </c>
      <c r="E61" s="41" t="s">
        <v>475</v>
      </c>
      <c r="F61" s="40">
        <v>61</v>
      </c>
      <c r="G61" s="41" t="s">
        <v>32</v>
      </c>
      <c r="H61" s="121">
        <f>1650000*70%</f>
        <v>1155000</v>
      </c>
      <c r="I61" s="122">
        <f t="shared" si="1"/>
        <v>11550000</v>
      </c>
      <c r="J61" s="4"/>
      <c r="K61" s="4"/>
    </row>
    <row r="62" spans="1:11" ht="20.100000000000001" customHeight="1" x14ac:dyDescent="0.25">
      <c r="A62" s="6">
        <v>54</v>
      </c>
      <c r="B62" s="41" t="s">
        <v>773</v>
      </c>
      <c r="C62" s="41">
        <v>11166250</v>
      </c>
      <c r="D62" s="41" t="s">
        <v>736</v>
      </c>
      <c r="E62" s="41" t="s">
        <v>589</v>
      </c>
      <c r="F62" s="40">
        <v>58</v>
      </c>
      <c r="G62" s="41" t="s">
        <v>32</v>
      </c>
      <c r="H62" s="121">
        <f>1650000*70%</f>
        <v>1155000</v>
      </c>
      <c r="I62" s="122">
        <f t="shared" si="1"/>
        <v>11550000</v>
      </c>
      <c r="J62" s="4"/>
      <c r="K62" s="4"/>
    </row>
    <row r="63" spans="1:11" ht="20.100000000000001" customHeight="1" x14ac:dyDescent="0.25">
      <c r="A63" s="6">
        <v>55</v>
      </c>
      <c r="B63" s="41" t="s">
        <v>866</v>
      </c>
      <c r="C63" s="41">
        <v>11197093</v>
      </c>
      <c r="D63" s="41" t="s">
        <v>278</v>
      </c>
      <c r="E63" s="41" t="s">
        <v>25</v>
      </c>
      <c r="F63" s="40">
        <v>61</v>
      </c>
      <c r="G63" s="41" t="s">
        <v>32</v>
      </c>
      <c r="H63" s="121">
        <f>1900000*70%</f>
        <v>1330000</v>
      </c>
      <c r="I63" s="122">
        <f t="shared" si="1"/>
        <v>13300000</v>
      </c>
      <c r="J63" s="4"/>
      <c r="K63" s="4"/>
    </row>
    <row r="64" spans="1:11" ht="20.100000000000001" customHeight="1" x14ac:dyDescent="0.25">
      <c r="A64" s="6">
        <v>56</v>
      </c>
      <c r="B64" s="41" t="s">
        <v>867</v>
      </c>
      <c r="C64" s="41">
        <v>11186372</v>
      </c>
      <c r="D64" s="41" t="s">
        <v>159</v>
      </c>
      <c r="E64" s="41" t="s">
        <v>475</v>
      </c>
      <c r="F64" s="40">
        <v>60</v>
      </c>
      <c r="G64" s="41" t="s">
        <v>32</v>
      </c>
      <c r="H64" s="121">
        <f>1650000*70%</f>
        <v>1155000</v>
      </c>
      <c r="I64" s="122">
        <f t="shared" si="1"/>
        <v>11550000</v>
      </c>
      <c r="J64" s="4"/>
      <c r="K64" s="4"/>
    </row>
    <row r="65" spans="1:11" ht="20.100000000000001" customHeight="1" x14ac:dyDescent="0.25">
      <c r="A65" s="6">
        <v>57</v>
      </c>
      <c r="B65" s="41" t="s">
        <v>794</v>
      </c>
      <c r="C65" s="41">
        <v>11186322</v>
      </c>
      <c r="D65" s="41" t="s">
        <v>53</v>
      </c>
      <c r="E65" s="41" t="s">
        <v>25</v>
      </c>
      <c r="F65" s="40">
        <v>60</v>
      </c>
      <c r="G65" s="41" t="s">
        <v>32</v>
      </c>
      <c r="H65" s="121">
        <f>1900000*70%</f>
        <v>1330000</v>
      </c>
      <c r="I65" s="122">
        <f t="shared" si="1"/>
        <v>13300000</v>
      </c>
      <c r="J65" s="4"/>
      <c r="K65" s="4"/>
    </row>
    <row r="66" spans="1:11" ht="20.100000000000001" customHeight="1" x14ac:dyDescent="0.25">
      <c r="A66" s="6">
        <v>58</v>
      </c>
      <c r="B66" s="41" t="s">
        <v>796</v>
      </c>
      <c r="C66" s="41">
        <v>11186366</v>
      </c>
      <c r="D66" s="41" t="s">
        <v>868</v>
      </c>
      <c r="E66" s="41" t="s">
        <v>7</v>
      </c>
      <c r="F66" s="40">
        <v>60</v>
      </c>
      <c r="G66" s="41" t="s">
        <v>32</v>
      </c>
      <c r="H66" s="121">
        <f>1900000*70%</f>
        <v>1330000</v>
      </c>
      <c r="I66" s="122">
        <f t="shared" si="1"/>
        <v>13300000</v>
      </c>
      <c r="J66" s="4"/>
      <c r="K66" s="4"/>
    </row>
    <row r="67" spans="1:11" ht="20.100000000000001" customHeight="1" x14ac:dyDescent="0.25">
      <c r="A67" s="6">
        <v>59</v>
      </c>
      <c r="B67" s="41" t="s">
        <v>869</v>
      </c>
      <c r="C67" s="41">
        <v>11197091</v>
      </c>
      <c r="D67" s="41" t="s">
        <v>276</v>
      </c>
      <c r="E67" s="41" t="s">
        <v>150</v>
      </c>
      <c r="F67" s="40">
        <v>61</v>
      </c>
      <c r="G67" s="41" t="s">
        <v>32</v>
      </c>
      <c r="H67" s="121">
        <f>1650000*70%</f>
        <v>1155000</v>
      </c>
      <c r="I67" s="122">
        <f t="shared" si="1"/>
        <v>11550000</v>
      </c>
      <c r="J67" s="4"/>
      <c r="K67" s="4"/>
    </row>
    <row r="68" spans="1:11" ht="20.100000000000001" customHeight="1" x14ac:dyDescent="0.25">
      <c r="A68" s="6">
        <v>60</v>
      </c>
      <c r="B68" s="41" t="s">
        <v>743</v>
      </c>
      <c r="C68" s="41">
        <v>11161993</v>
      </c>
      <c r="D68" s="41" t="s">
        <v>870</v>
      </c>
      <c r="E68" s="41" t="s">
        <v>228</v>
      </c>
      <c r="F68" s="40">
        <v>58</v>
      </c>
      <c r="G68" s="41" t="s">
        <v>32</v>
      </c>
      <c r="H68" s="121">
        <f>1900000*70%</f>
        <v>1330000</v>
      </c>
      <c r="I68" s="122">
        <f t="shared" si="1"/>
        <v>13300000</v>
      </c>
      <c r="J68" s="4"/>
      <c r="K68" s="4"/>
    </row>
    <row r="69" spans="1:11" ht="20.100000000000001" customHeight="1" x14ac:dyDescent="0.25">
      <c r="A69" s="6">
        <v>61</v>
      </c>
      <c r="B69" s="41" t="s">
        <v>744</v>
      </c>
      <c r="C69" s="41">
        <v>11161274</v>
      </c>
      <c r="D69" s="41" t="s">
        <v>736</v>
      </c>
      <c r="E69" s="41" t="s">
        <v>589</v>
      </c>
      <c r="F69" s="40">
        <v>58</v>
      </c>
      <c r="G69" s="41" t="s">
        <v>32</v>
      </c>
      <c r="H69" s="121">
        <f>1650000*70%</f>
        <v>1155000</v>
      </c>
      <c r="I69" s="122">
        <f t="shared" si="1"/>
        <v>11550000</v>
      </c>
      <c r="J69" s="4"/>
      <c r="K69" s="4"/>
    </row>
    <row r="70" spans="1:11" ht="20.100000000000001" customHeight="1" x14ac:dyDescent="0.25">
      <c r="A70" s="6">
        <v>62</v>
      </c>
      <c r="B70" s="41" t="s">
        <v>822</v>
      </c>
      <c r="C70" s="41">
        <v>11186312</v>
      </c>
      <c r="D70" s="41" t="s">
        <v>40</v>
      </c>
      <c r="E70" s="41" t="s">
        <v>475</v>
      </c>
      <c r="F70" s="40">
        <v>60</v>
      </c>
      <c r="G70" s="41" t="s">
        <v>32</v>
      </c>
      <c r="H70" s="121">
        <f>1900000*70%</f>
        <v>1330000</v>
      </c>
      <c r="I70" s="122">
        <f t="shared" si="1"/>
        <v>13300000</v>
      </c>
      <c r="J70" s="4"/>
      <c r="K70" s="4"/>
    </row>
    <row r="71" spans="1:11" ht="20.100000000000001" customHeight="1" x14ac:dyDescent="0.25">
      <c r="A71" s="6">
        <v>63</v>
      </c>
      <c r="B71" s="41" t="s">
        <v>734</v>
      </c>
      <c r="C71" s="41">
        <v>11166243</v>
      </c>
      <c r="D71" s="41" t="s">
        <v>111</v>
      </c>
      <c r="E71" s="41" t="s">
        <v>1005</v>
      </c>
      <c r="F71" s="40">
        <v>58</v>
      </c>
      <c r="G71" s="41" t="s">
        <v>32</v>
      </c>
      <c r="H71" s="121">
        <f>1650000*70%</f>
        <v>1155000</v>
      </c>
      <c r="I71" s="122">
        <f t="shared" si="1"/>
        <v>11550000</v>
      </c>
      <c r="J71" s="4"/>
      <c r="K71" s="4"/>
    </row>
    <row r="72" spans="1:11" ht="20.100000000000001" customHeight="1" x14ac:dyDescent="0.25">
      <c r="A72" s="6">
        <v>64</v>
      </c>
      <c r="B72" s="41" t="s">
        <v>738</v>
      </c>
      <c r="C72" s="41">
        <v>11166284</v>
      </c>
      <c r="D72" s="41" t="s">
        <v>871</v>
      </c>
      <c r="E72" s="41" t="s">
        <v>14</v>
      </c>
      <c r="F72" s="40">
        <v>58</v>
      </c>
      <c r="G72" s="41" t="s">
        <v>32</v>
      </c>
      <c r="H72" s="121">
        <f>1650000*70%</f>
        <v>1155000</v>
      </c>
      <c r="I72" s="122">
        <f t="shared" si="1"/>
        <v>11550000</v>
      </c>
      <c r="J72" s="4"/>
      <c r="K72" s="4"/>
    </row>
    <row r="73" spans="1:11" ht="20.100000000000001" customHeight="1" x14ac:dyDescent="0.25">
      <c r="A73" s="6">
        <v>65</v>
      </c>
      <c r="B73" s="41" t="s">
        <v>755</v>
      </c>
      <c r="C73" s="41">
        <v>11166227</v>
      </c>
      <c r="D73" s="41" t="s">
        <v>872</v>
      </c>
      <c r="E73" s="41" t="s">
        <v>589</v>
      </c>
      <c r="F73" s="40">
        <v>58</v>
      </c>
      <c r="G73" s="41" t="s">
        <v>32</v>
      </c>
      <c r="H73" s="121">
        <f>1650000*70%</f>
        <v>1155000</v>
      </c>
      <c r="I73" s="122">
        <f t="shared" ref="I73:I136" si="6">H73*$L$1</f>
        <v>11550000</v>
      </c>
      <c r="J73" s="4"/>
      <c r="K73" s="4"/>
    </row>
    <row r="74" spans="1:11" ht="20.100000000000001" customHeight="1" x14ac:dyDescent="0.25">
      <c r="A74" s="6">
        <v>66</v>
      </c>
      <c r="B74" s="41" t="s">
        <v>757</v>
      </c>
      <c r="C74" s="41">
        <v>11166233</v>
      </c>
      <c r="D74" s="41" t="s">
        <v>873</v>
      </c>
      <c r="E74" s="41" t="s">
        <v>6</v>
      </c>
      <c r="F74" s="40">
        <v>58</v>
      </c>
      <c r="G74" s="41" t="s">
        <v>32</v>
      </c>
      <c r="H74" s="121">
        <f>1400000*70%</f>
        <v>979999.99999999988</v>
      </c>
      <c r="I74" s="122">
        <f t="shared" si="6"/>
        <v>9799999.9999999981</v>
      </c>
      <c r="J74" s="4"/>
      <c r="K74" s="4"/>
    </row>
    <row r="75" spans="1:11" ht="20.100000000000001" customHeight="1" x14ac:dyDescent="0.25">
      <c r="A75" s="6">
        <v>67</v>
      </c>
      <c r="B75" s="41" t="s">
        <v>746</v>
      </c>
      <c r="C75" s="41">
        <v>11165913</v>
      </c>
      <c r="D75" s="41" t="s">
        <v>848</v>
      </c>
      <c r="E75" s="41" t="s">
        <v>589</v>
      </c>
      <c r="F75" s="40">
        <v>58</v>
      </c>
      <c r="G75" s="41" t="s">
        <v>32</v>
      </c>
      <c r="H75" s="121">
        <f>1650000*70%</f>
        <v>1155000</v>
      </c>
      <c r="I75" s="122">
        <f t="shared" si="6"/>
        <v>11550000</v>
      </c>
      <c r="J75" s="4"/>
      <c r="K75" s="4"/>
    </row>
    <row r="76" spans="1:11" ht="20.100000000000001" customHeight="1" x14ac:dyDescent="0.25">
      <c r="A76" s="6">
        <v>68</v>
      </c>
      <c r="B76" s="41" t="s">
        <v>158</v>
      </c>
      <c r="C76" s="41">
        <v>11181447</v>
      </c>
      <c r="D76" s="41" t="s">
        <v>44</v>
      </c>
      <c r="E76" s="41" t="s">
        <v>7</v>
      </c>
      <c r="F76" s="40">
        <v>60</v>
      </c>
      <c r="G76" s="41" t="s">
        <v>32</v>
      </c>
      <c r="H76" s="121">
        <f>1900000*70%</f>
        <v>1330000</v>
      </c>
      <c r="I76" s="122">
        <f t="shared" si="6"/>
        <v>13300000</v>
      </c>
      <c r="J76" s="4"/>
      <c r="K76" s="4"/>
    </row>
    <row r="77" spans="1:11" ht="20.100000000000001" customHeight="1" x14ac:dyDescent="0.25">
      <c r="A77" s="6">
        <v>69</v>
      </c>
      <c r="B77" s="41" t="s">
        <v>874</v>
      </c>
      <c r="C77" s="41">
        <v>11197032</v>
      </c>
      <c r="D77" s="41" t="s">
        <v>263</v>
      </c>
      <c r="E77" s="41" t="s">
        <v>150</v>
      </c>
      <c r="F77" s="40">
        <v>61</v>
      </c>
      <c r="G77" s="41" t="s">
        <v>32</v>
      </c>
      <c r="H77" s="121">
        <f>1650000*70%</f>
        <v>1155000</v>
      </c>
      <c r="I77" s="122">
        <f t="shared" si="6"/>
        <v>11550000</v>
      </c>
      <c r="J77" s="4"/>
      <c r="K77" s="4"/>
    </row>
    <row r="78" spans="1:11" ht="20.100000000000001" customHeight="1" x14ac:dyDescent="0.25">
      <c r="A78" s="6">
        <v>70</v>
      </c>
      <c r="B78" s="41" t="s">
        <v>758</v>
      </c>
      <c r="C78" s="41">
        <v>11174716</v>
      </c>
      <c r="D78" s="41" t="s">
        <v>522</v>
      </c>
      <c r="E78" s="41" t="s">
        <v>475</v>
      </c>
      <c r="F78" s="40">
        <v>59</v>
      </c>
      <c r="G78" s="41" t="s">
        <v>32</v>
      </c>
      <c r="H78" s="121">
        <f>1650000*70%</f>
        <v>1155000</v>
      </c>
      <c r="I78" s="122">
        <f t="shared" si="6"/>
        <v>11550000</v>
      </c>
      <c r="J78" s="4"/>
      <c r="K78" s="4"/>
    </row>
    <row r="79" spans="1:11" ht="20.100000000000001" customHeight="1" x14ac:dyDescent="0.25">
      <c r="A79" s="6">
        <v>71</v>
      </c>
      <c r="B79" s="41" t="s">
        <v>875</v>
      </c>
      <c r="C79" s="41">
        <v>11197033</v>
      </c>
      <c r="D79" s="41" t="s">
        <v>574</v>
      </c>
      <c r="E79" s="41" t="s">
        <v>228</v>
      </c>
      <c r="F79" s="40">
        <v>61</v>
      </c>
      <c r="G79" s="41" t="s">
        <v>32</v>
      </c>
      <c r="H79" s="121">
        <f>1900000*70%</f>
        <v>1330000</v>
      </c>
      <c r="I79" s="122">
        <f t="shared" si="6"/>
        <v>13300000</v>
      </c>
      <c r="J79" s="4"/>
      <c r="K79" s="4"/>
    </row>
    <row r="80" spans="1:11" ht="20.100000000000001" customHeight="1" x14ac:dyDescent="0.25">
      <c r="A80" s="6">
        <v>72</v>
      </c>
      <c r="B80" s="41" t="s">
        <v>770</v>
      </c>
      <c r="C80" s="41">
        <v>11171487</v>
      </c>
      <c r="D80" s="41" t="s">
        <v>876</v>
      </c>
      <c r="E80" s="41" t="s">
        <v>475</v>
      </c>
      <c r="F80" s="40">
        <v>59</v>
      </c>
      <c r="G80" s="41" t="s">
        <v>32</v>
      </c>
      <c r="H80" s="121">
        <f>1900000*70%</f>
        <v>1330000</v>
      </c>
      <c r="I80" s="122">
        <f t="shared" si="6"/>
        <v>13300000</v>
      </c>
      <c r="J80" s="4"/>
      <c r="K80" s="4"/>
    </row>
    <row r="81" spans="1:11" ht="20.100000000000001" customHeight="1" x14ac:dyDescent="0.25">
      <c r="A81" s="6">
        <v>73</v>
      </c>
      <c r="B81" s="41" t="s">
        <v>806</v>
      </c>
      <c r="C81" s="41">
        <v>11180964</v>
      </c>
      <c r="D81" s="41" t="s">
        <v>877</v>
      </c>
      <c r="E81" s="41" t="s">
        <v>475</v>
      </c>
      <c r="F81" s="40">
        <v>60</v>
      </c>
      <c r="G81" s="41" t="s">
        <v>32</v>
      </c>
      <c r="H81" s="121">
        <f>1900000*70%</f>
        <v>1330000</v>
      </c>
      <c r="I81" s="122">
        <f t="shared" si="6"/>
        <v>13300000</v>
      </c>
      <c r="J81" s="4"/>
      <c r="K81" s="4"/>
    </row>
    <row r="82" spans="1:11" ht="20.100000000000001" customHeight="1" x14ac:dyDescent="0.25">
      <c r="A82" s="6">
        <v>74</v>
      </c>
      <c r="B82" s="41" t="s">
        <v>742</v>
      </c>
      <c r="C82" s="41">
        <v>11161397</v>
      </c>
      <c r="D82" s="41" t="s">
        <v>878</v>
      </c>
      <c r="E82" s="41" t="s">
        <v>31</v>
      </c>
      <c r="F82" s="40">
        <v>58</v>
      </c>
      <c r="G82" s="41" t="s">
        <v>32</v>
      </c>
      <c r="H82" s="121">
        <f>1400000*70%</f>
        <v>979999.99999999988</v>
      </c>
      <c r="I82" s="122">
        <f t="shared" si="6"/>
        <v>9799999.9999999981</v>
      </c>
      <c r="J82" s="4"/>
      <c r="K82" s="4"/>
    </row>
    <row r="83" spans="1:11" ht="20.100000000000001" customHeight="1" x14ac:dyDescent="0.25">
      <c r="A83" s="6">
        <v>75</v>
      </c>
      <c r="B83" s="41" t="s">
        <v>776</v>
      </c>
      <c r="C83" s="41">
        <v>11176332</v>
      </c>
      <c r="D83" s="41" t="s">
        <v>525</v>
      </c>
      <c r="E83" s="41" t="s">
        <v>150</v>
      </c>
      <c r="F83" s="40">
        <v>59</v>
      </c>
      <c r="G83" s="41" t="s">
        <v>32</v>
      </c>
      <c r="H83" s="121">
        <f>1650000*70%</f>
        <v>1155000</v>
      </c>
      <c r="I83" s="122">
        <f t="shared" si="6"/>
        <v>11550000</v>
      </c>
      <c r="J83" s="4"/>
      <c r="K83" s="4"/>
    </row>
    <row r="84" spans="1:11" ht="20.100000000000001" customHeight="1" x14ac:dyDescent="0.25">
      <c r="A84" s="6">
        <v>76</v>
      </c>
      <c r="B84" s="41" t="s">
        <v>772</v>
      </c>
      <c r="C84" s="41">
        <v>11176318</v>
      </c>
      <c r="D84" s="41" t="s">
        <v>300</v>
      </c>
      <c r="E84" s="41" t="s">
        <v>27</v>
      </c>
      <c r="F84" s="40">
        <v>59</v>
      </c>
      <c r="G84" s="41" t="s">
        <v>32</v>
      </c>
      <c r="H84" s="121">
        <f>1650000*70%</f>
        <v>1155000</v>
      </c>
      <c r="I84" s="122">
        <f t="shared" si="6"/>
        <v>11550000</v>
      </c>
      <c r="J84" s="4"/>
      <c r="K84" s="4"/>
    </row>
    <row r="85" spans="1:11" ht="20.100000000000001" customHeight="1" x14ac:dyDescent="0.25">
      <c r="A85" s="6">
        <v>77</v>
      </c>
      <c r="B85" s="41" t="s">
        <v>771</v>
      </c>
      <c r="C85" s="41">
        <v>11176328</v>
      </c>
      <c r="D85" s="41" t="s">
        <v>845</v>
      </c>
      <c r="E85" s="41" t="s">
        <v>150</v>
      </c>
      <c r="F85" s="40">
        <v>59</v>
      </c>
      <c r="G85" s="41" t="s">
        <v>32</v>
      </c>
      <c r="H85" s="121">
        <f>1650000*70%</f>
        <v>1155000</v>
      </c>
      <c r="I85" s="122">
        <f t="shared" si="6"/>
        <v>11550000</v>
      </c>
      <c r="J85" s="4"/>
      <c r="K85" s="4"/>
    </row>
    <row r="86" spans="1:11" ht="20.100000000000001" customHeight="1" x14ac:dyDescent="0.25">
      <c r="A86" s="6">
        <v>78</v>
      </c>
      <c r="B86" s="41" t="s">
        <v>879</v>
      </c>
      <c r="C86" s="41">
        <v>11180577</v>
      </c>
      <c r="D86" s="41" t="s">
        <v>880</v>
      </c>
      <c r="E86" s="41" t="s">
        <v>31</v>
      </c>
      <c r="F86" s="40">
        <v>60</v>
      </c>
      <c r="G86" s="41" t="s">
        <v>32</v>
      </c>
      <c r="H86" s="121">
        <f>1400000*70%</f>
        <v>979999.99999999988</v>
      </c>
      <c r="I86" s="122">
        <f t="shared" si="6"/>
        <v>9799999.9999999981</v>
      </c>
      <c r="J86" s="4"/>
      <c r="K86" s="4"/>
    </row>
    <row r="87" spans="1:11" ht="20.100000000000001" customHeight="1" x14ac:dyDescent="0.25">
      <c r="A87" s="6">
        <v>79</v>
      </c>
      <c r="B87" s="41" t="s">
        <v>881</v>
      </c>
      <c r="C87" s="41">
        <v>11166107</v>
      </c>
      <c r="D87" s="41" t="s">
        <v>882</v>
      </c>
      <c r="E87" s="41" t="s">
        <v>27</v>
      </c>
      <c r="F87" s="40">
        <v>58</v>
      </c>
      <c r="G87" s="41" t="s">
        <v>32</v>
      </c>
      <c r="H87" s="121">
        <f>1650000*70%</f>
        <v>1155000</v>
      </c>
      <c r="I87" s="122">
        <f t="shared" si="6"/>
        <v>11550000</v>
      </c>
      <c r="J87" s="4"/>
      <c r="K87" s="4"/>
    </row>
    <row r="88" spans="1:11" ht="20.100000000000001" customHeight="1" x14ac:dyDescent="0.25">
      <c r="A88" s="6">
        <v>80</v>
      </c>
      <c r="B88" s="41" t="s">
        <v>749</v>
      </c>
      <c r="C88" s="41">
        <v>11166273</v>
      </c>
      <c r="D88" s="41" t="s">
        <v>235</v>
      </c>
      <c r="E88" s="41" t="s">
        <v>25</v>
      </c>
      <c r="F88" s="40">
        <v>58</v>
      </c>
      <c r="G88" s="41" t="s">
        <v>32</v>
      </c>
      <c r="H88" s="121">
        <f>1900000*70%</f>
        <v>1330000</v>
      </c>
      <c r="I88" s="122">
        <f t="shared" si="6"/>
        <v>13300000</v>
      </c>
      <c r="J88" s="4"/>
      <c r="K88" s="4"/>
    </row>
    <row r="89" spans="1:11" ht="20.100000000000001" customHeight="1" x14ac:dyDescent="0.25">
      <c r="A89" s="6">
        <v>81</v>
      </c>
      <c r="B89" s="41" t="s">
        <v>764</v>
      </c>
      <c r="C89" s="41">
        <v>11176262</v>
      </c>
      <c r="D89" s="41" t="s">
        <v>845</v>
      </c>
      <c r="E89" s="41" t="s">
        <v>150</v>
      </c>
      <c r="F89" s="40">
        <v>59</v>
      </c>
      <c r="G89" s="41" t="s">
        <v>32</v>
      </c>
      <c r="H89" s="121">
        <f>1650000*70%</f>
        <v>1155000</v>
      </c>
      <c r="I89" s="122">
        <f t="shared" si="6"/>
        <v>11550000</v>
      </c>
      <c r="J89" s="4"/>
      <c r="K89" s="4"/>
    </row>
    <row r="90" spans="1:11" ht="20.100000000000001" customHeight="1" x14ac:dyDescent="0.25">
      <c r="A90" s="6">
        <v>82</v>
      </c>
      <c r="B90" s="41" t="s">
        <v>792</v>
      </c>
      <c r="C90" s="41">
        <v>11180845</v>
      </c>
      <c r="D90" s="41" t="s">
        <v>175</v>
      </c>
      <c r="E90" s="41" t="s">
        <v>31</v>
      </c>
      <c r="F90" s="40">
        <v>60</v>
      </c>
      <c r="G90" s="41" t="s">
        <v>32</v>
      </c>
      <c r="H90" s="121">
        <f>1400000*70%</f>
        <v>979999.99999999988</v>
      </c>
      <c r="I90" s="122">
        <f t="shared" si="6"/>
        <v>9799999.9999999981</v>
      </c>
      <c r="J90" s="4"/>
      <c r="K90" s="4"/>
    </row>
    <row r="91" spans="1:11" ht="20.100000000000001" customHeight="1" x14ac:dyDescent="0.25">
      <c r="A91" s="6">
        <v>83</v>
      </c>
      <c r="B91" s="41" t="s">
        <v>883</v>
      </c>
      <c r="C91" s="41">
        <v>11180036</v>
      </c>
      <c r="D91" s="41" t="s">
        <v>73</v>
      </c>
      <c r="E91" s="41" t="s">
        <v>7</v>
      </c>
      <c r="F91" s="40">
        <v>60</v>
      </c>
      <c r="G91" s="41" t="s">
        <v>32</v>
      </c>
      <c r="H91" s="121">
        <f>1650000*70%</f>
        <v>1155000</v>
      </c>
      <c r="I91" s="122">
        <f t="shared" si="6"/>
        <v>11550000</v>
      </c>
      <c r="J91" s="4"/>
      <c r="K91" s="4"/>
    </row>
    <row r="92" spans="1:11" ht="20.100000000000001" customHeight="1" x14ac:dyDescent="0.25">
      <c r="A92" s="6">
        <v>84</v>
      </c>
      <c r="B92" s="41" t="s">
        <v>884</v>
      </c>
      <c r="C92" s="41">
        <v>11183961</v>
      </c>
      <c r="D92" s="41" t="s">
        <v>119</v>
      </c>
      <c r="E92" s="41" t="s">
        <v>25</v>
      </c>
      <c r="F92" s="40">
        <v>60</v>
      </c>
      <c r="G92" s="41" t="s">
        <v>32</v>
      </c>
      <c r="H92" s="121">
        <f>1900000*70%</f>
        <v>1330000</v>
      </c>
      <c r="I92" s="122">
        <f t="shared" si="6"/>
        <v>13300000</v>
      </c>
      <c r="J92" s="4"/>
      <c r="K92" s="4"/>
    </row>
    <row r="93" spans="1:11" ht="20.100000000000001" customHeight="1" x14ac:dyDescent="0.25">
      <c r="A93" s="6">
        <v>85</v>
      </c>
      <c r="B93" s="41" t="s">
        <v>793</v>
      </c>
      <c r="C93" s="41">
        <v>11181659</v>
      </c>
      <c r="D93" s="41" t="s">
        <v>73</v>
      </c>
      <c r="E93" s="41" t="s">
        <v>7</v>
      </c>
      <c r="F93" s="40">
        <v>60</v>
      </c>
      <c r="G93" s="41" t="s">
        <v>32</v>
      </c>
      <c r="H93" s="121">
        <f>1650000*70%</f>
        <v>1155000</v>
      </c>
      <c r="I93" s="122">
        <f t="shared" si="6"/>
        <v>11550000</v>
      </c>
      <c r="J93" s="4"/>
      <c r="K93" s="4"/>
    </row>
    <row r="94" spans="1:11" ht="20.100000000000001" customHeight="1" x14ac:dyDescent="0.25">
      <c r="A94" s="6">
        <v>86</v>
      </c>
      <c r="B94" s="41" t="s">
        <v>808</v>
      </c>
      <c r="C94" s="41">
        <v>11186367</v>
      </c>
      <c r="D94" s="41" t="s">
        <v>119</v>
      </c>
      <c r="E94" s="41" t="s">
        <v>25</v>
      </c>
      <c r="F94" s="40">
        <v>60</v>
      </c>
      <c r="G94" s="41" t="s">
        <v>32</v>
      </c>
      <c r="H94" s="121">
        <f>1900000*70%</f>
        <v>1330000</v>
      </c>
      <c r="I94" s="122">
        <f t="shared" si="6"/>
        <v>13300000</v>
      </c>
      <c r="J94" s="4"/>
      <c r="K94" s="4"/>
    </row>
    <row r="95" spans="1:11" ht="20.100000000000001" customHeight="1" x14ac:dyDescent="0.25">
      <c r="A95" s="6">
        <v>87</v>
      </c>
      <c r="B95" s="41" t="s">
        <v>800</v>
      </c>
      <c r="C95" s="41">
        <v>11182065</v>
      </c>
      <c r="D95" s="41" t="s">
        <v>552</v>
      </c>
      <c r="E95" s="41" t="s">
        <v>228</v>
      </c>
      <c r="F95" s="40">
        <v>60</v>
      </c>
      <c r="G95" s="41" t="s">
        <v>32</v>
      </c>
      <c r="H95" s="121">
        <f>1900000*70%</f>
        <v>1330000</v>
      </c>
      <c r="I95" s="122">
        <f t="shared" si="6"/>
        <v>13300000</v>
      </c>
      <c r="J95" s="4"/>
      <c r="K95" s="4"/>
    </row>
    <row r="96" spans="1:11" ht="20.100000000000001" customHeight="1" x14ac:dyDescent="0.25">
      <c r="A96" s="6">
        <v>88</v>
      </c>
      <c r="B96" s="41" t="s">
        <v>747</v>
      </c>
      <c r="C96" s="41">
        <v>11162835</v>
      </c>
      <c r="D96" s="41" t="s">
        <v>885</v>
      </c>
      <c r="E96" s="41" t="s">
        <v>6</v>
      </c>
      <c r="F96" s="40">
        <v>58</v>
      </c>
      <c r="G96" s="41" t="s">
        <v>32</v>
      </c>
      <c r="H96" s="121">
        <f t="shared" ref="H96:H97" si="7">1400000*70%</f>
        <v>979999.99999999988</v>
      </c>
      <c r="I96" s="122">
        <f t="shared" si="6"/>
        <v>9799999.9999999981</v>
      </c>
      <c r="J96" s="4"/>
      <c r="K96" s="4"/>
    </row>
    <row r="97" spans="1:11" ht="20.100000000000001" customHeight="1" x14ac:dyDescent="0.25">
      <c r="A97" s="6">
        <v>89</v>
      </c>
      <c r="B97" s="41" t="s">
        <v>739</v>
      </c>
      <c r="C97" s="41">
        <v>11163855</v>
      </c>
      <c r="D97" s="41" t="s">
        <v>885</v>
      </c>
      <c r="E97" s="41" t="s">
        <v>6</v>
      </c>
      <c r="F97" s="40">
        <v>58</v>
      </c>
      <c r="G97" s="41" t="s">
        <v>32</v>
      </c>
      <c r="H97" s="121">
        <f t="shared" si="7"/>
        <v>979999.99999999988</v>
      </c>
      <c r="I97" s="122">
        <f t="shared" si="6"/>
        <v>9799999.9999999981</v>
      </c>
      <c r="J97" s="4"/>
      <c r="K97" s="4"/>
    </row>
    <row r="98" spans="1:11" ht="20.100000000000001" customHeight="1" x14ac:dyDescent="0.25">
      <c r="A98" s="6">
        <v>90</v>
      </c>
      <c r="B98" s="41" t="s">
        <v>886</v>
      </c>
      <c r="C98" s="41">
        <v>11194297</v>
      </c>
      <c r="D98" s="41" t="s">
        <v>580</v>
      </c>
      <c r="E98" s="41" t="s">
        <v>834</v>
      </c>
      <c r="F98" s="40">
        <v>61</v>
      </c>
      <c r="G98" s="41" t="s">
        <v>32</v>
      </c>
      <c r="H98" s="121">
        <f>1650000*70%</f>
        <v>1155000</v>
      </c>
      <c r="I98" s="122">
        <f t="shared" si="6"/>
        <v>11550000</v>
      </c>
      <c r="J98" s="4"/>
      <c r="K98" s="4"/>
    </row>
    <row r="99" spans="1:11" ht="20.100000000000001" customHeight="1" x14ac:dyDescent="0.25">
      <c r="A99" s="6">
        <v>91</v>
      </c>
      <c r="B99" s="41" t="s">
        <v>887</v>
      </c>
      <c r="C99" s="41">
        <v>11195798</v>
      </c>
      <c r="D99" s="41" t="s">
        <v>888</v>
      </c>
      <c r="E99" s="41" t="s">
        <v>25</v>
      </c>
      <c r="F99" s="40">
        <v>61</v>
      </c>
      <c r="G99" s="41" t="s">
        <v>32</v>
      </c>
      <c r="H99" s="121">
        <f>1900000*70%</f>
        <v>1330000</v>
      </c>
      <c r="I99" s="122">
        <f t="shared" si="6"/>
        <v>13300000</v>
      </c>
      <c r="J99" s="4"/>
      <c r="K99" s="4"/>
    </row>
    <row r="100" spans="1:11" ht="20.100000000000001" customHeight="1" x14ac:dyDescent="0.25">
      <c r="A100" s="6">
        <v>92</v>
      </c>
      <c r="B100" s="124" t="s">
        <v>889</v>
      </c>
      <c r="C100" s="41">
        <v>11180489</v>
      </c>
      <c r="D100" s="41" t="s">
        <v>865</v>
      </c>
      <c r="E100" s="41" t="s">
        <v>946</v>
      </c>
      <c r="F100" s="40">
        <v>60</v>
      </c>
      <c r="G100" s="41" t="s">
        <v>32</v>
      </c>
      <c r="H100" s="121">
        <f>1400000*70%</f>
        <v>979999.99999999988</v>
      </c>
      <c r="I100" s="122">
        <f t="shared" si="6"/>
        <v>9799999.9999999981</v>
      </c>
      <c r="J100" s="4"/>
      <c r="K100" s="4"/>
    </row>
    <row r="101" spans="1:11" ht="20.100000000000001" customHeight="1" x14ac:dyDescent="0.25">
      <c r="A101" s="6">
        <v>93</v>
      </c>
      <c r="B101" s="41" t="s">
        <v>775</v>
      </c>
      <c r="C101" s="41">
        <v>11174447</v>
      </c>
      <c r="D101" s="41" t="s">
        <v>853</v>
      </c>
      <c r="E101" s="41" t="s">
        <v>57</v>
      </c>
      <c r="F101" s="40">
        <v>59</v>
      </c>
      <c r="G101" s="41" t="s">
        <v>32</v>
      </c>
      <c r="H101" s="121">
        <f>1650000*70%</f>
        <v>1155000</v>
      </c>
      <c r="I101" s="122">
        <f t="shared" si="6"/>
        <v>11550000</v>
      </c>
      <c r="J101" s="4"/>
      <c r="K101" s="4"/>
    </row>
    <row r="102" spans="1:11" ht="20.100000000000001" customHeight="1" x14ac:dyDescent="0.25">
      <c r="A102" s="6">
        <v>94</v>
      </c>
      <c r="B102" s="41" t="s">
        <v>890</v>
      </c>
      <c r="C102" s="41">
        <v>11195853</v>
      </c>
      <c r="D102" s="41" t="s">
        <v>1004</v>
      </c>
      <c r="E102" s="41" t="s">
        <v>27</v>
      </c>
      <c r="F102" s="40">
        <v>61</v>
      </c>
      <c r="G102" s="41" t="s">
        <v>32</v>
      </c>
      <c r="H102" s="121">
        <f>1650000*70%</f>
        <v>1155000</v>
      </c>
      <c r="I102" s="122">
        <f t="shared" si="6"/>
        <v>11550000</v>
      </c>
      <c r="J102" s="4"/>
      <c r="K102" s="4"/>
    </row>
    <row r="103" spans="1:11" ht="20.100000000000001" customHeight="1" x14ac:dyDescent="0.25">
      <c r="A103" s="6">
        <v>95</v>
      </c>
      <c r="B103" s="41" t="s">
        <v>805</v>
      </c>
      <c r="C103" s="41">
        <v>11186360</v>
      </c>
      <c r="D103" s="41" t="s">
        <v>50</v>
      </c>
      <c r="E103" s="41" t="s">
        <v>25</v>
      </c>
      <c r="F103" s="40">
        <v>60</v>
      </c>
      <c r="G103" s="41" t="s">
        <v>32</v>
      </c>
      <c r="H103" s="121">
        <f t="shared" ref="H103:H105" si="8">1900000*70%</f>
        <v>1330000</v>
      </c>
      <c r="I103" s="122">
        <f t="shared" si="6"/>
        <v>13300000</v>
      </c>
      <c r="J103" s="4"/>
      <c r="K103" s="4"/>
    </row>
    <row r="104" spans="1:11" ht="20.100000000000001" customHeight="1" x14ac:dyDescent="0.25">
      <c r="A104" s="6">
        <v>96</v>
      </c>
      <c r="B104" s="41" t="s">
        <v>823</v>
      </c>
      <c r="C104" s="41">
        <v>11181179</v>
      </c>
      <c r="D104" s="41" t="s">
        <v>50</v>
      </c>
      <c r="E104" s="41" t="s">
        <v>25</v>
      </c>
      <c r="F104" s="40">
        <v>60</v>
      </c>
      <c r="G104" s="41" t="s">
        <v>32</v>
      </c>
      <c r="H104" s="121">
        <f t="shared" si="8"/>
        <v>1330000</v>
      </c>
      <c r="I104" s="122">
        <f t="shared" si="6"/>
        <v>13300000</v>
      </c>
      <c r="J104" s="4"/>
      <c r="K104" s="4"/>
    </row>
    <row r="105" spans="1:11" ht="20.100000000000001" customHeight="1" x14ac:dyDescent="0.25">
      <c r="A105" s="6">
        <v>97</v>
      </c>
      <c r="B105" s="41" t="s">
        <v>748</v>
      </c>
      <c r="C105" s="41">
        <v>11165827</v>
      </c>
      <c r="D105" s="41" t="s">
        <v>891</v>
      </c>
      <c r="E105" s="41" t="s">
        <v>25</v>
      </c>
      <c r="F105" s="40">
        <v>58</v>
      </c>
      <c r="G105" s="41" t="s">
        <v>32</v>
      </c>
      <c r="H105" s="121">
        <f t="shared" si="8"/>
        <v>1330000</v>
      </c>
      <c r="I105" s="122">
        <f t="shared" si="6"/>
        <v>13300000</v>
      </c>
      <c r="J105" s="4"/>
      <c r="K105" s="4"/>
    </row>
    <row r="106" spans="1:11" ht="20.100000000000001" customHeight="1" x14ac:dyDescent="0.25">
      <c r="A106" s="6">
        <v>98</v>
      </c>
      <c r="B106" s="41" t="s">
        <v>779</v>
      </c>
      <c r="C106" s="41">
        <v>11170393</v>
      </c>
      <c r="D106" s="41" t="s">
        <v>892</v>
      </c>
      <c r="E106" s="41" t="s">
        <v>589</v>
      </c>
      <c r="F106" s="40">
        <v>59</v>
      </c>
      <c r="G106" s="41" t="s">
        <v>32</v>
      </c>
      <c r="H106" s="121">
        <f>1650000*70%</f>
        <v>1155000</v>
      </c>
      <c r="I106" s="122">
        <f t="shared" si="6"/>
        <v>11550000</v>
      </c>
      <c r="J106" s="4"/>
      <c r="K106" s="4"/>
    </row>
    <row r="107" spans="1:11" ht="20.100000000000001" customHeight="1" x14ac:dyDescent="0.25">
      <c r="A107" s="6">
        <v>99</v>
      </c>
      <c r="B107" s="41" t="s">
        <v>767</v>
      </c>
      <c r="C107" s="41">
        <v>11174938</v>
      </c>
      <c r="D107" s="41" t="s">
        <v>15</v>
      </c>
      <c r="E107" s="41" t="s">
        <v>25</v>
      </c>
      <c r="F107" s="40">
        <v>59</v>
      </c>
      <c r="G107" s="41" t="s">
        <v>32</v>
      </c>
      <c r="H107" s="121">
        <f>1900000*70%</f>
        <v>1330000</v>
      </c>
      <c r="I107" s="122">
        <f t="shared" si="6"/>
        <v>13300000</v>
      </c>
      <c r="J107" s="4"/>
      <c r="K107" s="4"/>
    </row>
    <row r="108" spans="1:11" ht="20.100000000000001" customHeight="1" x14ac:dyDescent="0.25">
      <c r="A108" s="6">
        <v>100</v>
      </c>
      <c r="B108" s="41" t="s">
        <v>782</v>
      </c>
      <c r="C108" s="41">
        <v>11171767</v>
      </c>
      <c r="D108" s="41" t="s">
        <v>783</v>
      </c>
      <c r="E108" s="41" t="s">
        <v>947</v>
      </c>
      <c r="F108" s="40">
        <v>59</v>
      </c>
      <c r="G108" s="41" t="s">
        <v>32</v>
      </c>
      <c r="H108" s="121">
        <f>1650000*70%</f>
        <v>1155000</v>
      </c>
      <c r="I108" s="122">
        <f t="shared" si="6"/>
        <v>11550000</v>
      </c>
      <c r="J108" s="4"/>
      <c r="K108" s="4"/>
    </row>
    <row r="109" spans="1:11" ht="20.100000000000001" customHeight="1" x14ac:dyDescent="0.25">
      <c r="A109" s="6">
        <v>101</v>
      </c>
      <c r="B109" s="41" t="s">
        <v>778</v>
      </c>
      <c r="C109" s="41">
        <v>11166252</v>
      </c>
      <c r="D109" s="41" t="s">
        <v>235</v>
      </c>
      <c r="E109" s="41" t="s">
        <v>25</v>
      </c>
      <c r="F109" s="40">
        <v>58</v>
      </c>
      <c r="G109" s="41" t="s">
        <v>32</v>
      </c>
      <c r="H109" s="121">
        <f>1900000*70%</f>
        <v>1330000</v>
      </c>
      <c r="I109" s="122">
        <f t="shared" si="6"/>
        <v>13300000</v>
      </c>
      <c r="J109" s="4"/>
      <c r="K109" s="4"/>
    </row>
    <row r="110" spans="1:11" ht="20.100000000000001" customHeight="1" x14ac:dyDescent="0.25">
      <c r="A110" s="6">
        <v>102</v>
      </c>
      <c r="B110" s="41" t="s">
        <v>817</v>
      </c>
      <c r="C110" s="41">
        <v>11181099</v>
      </c>
      <c r="D110" s="41" t="s">
        <v>175</v>
      </c>
      <c r="E110" s="41" t="s">
        <v>31</v>
      </c>
      <c r="F110" s="40">
        <v>60</v>
      </c>
      <c r="G110" s="41" t="s">
        <v>32</v>
      </c>
      <c r="H110" s="121">
        <f t="shared" ref="H110:H111" si="9">1400000*70%</f>
        <v>979999.99999999988</v>
      </c>
      <c r="I110" s="122">
        <f t="shared" si="6"/>
        <v>9799999.9999999981</v>
      </c>
      <c r="J110" s="4"/>
      <c r="K110" s="4"/>
    </row>
    <row r="111" spans="1:11" ht="20.100000000000001" customHeight="1" x14ac:dyDescent="0.25">
      <c r="A111" s="6">
        <v>103</v>
      </c>
      <c r="B111" s="41" t="s">
        <v>893</v>
      </c>
      <c r="C111" s="41">
        <v>11173897</v>
      </c>
      <c r="D111" s="41" t="s">
        <v>786</v>
      </c>
      <c r="E111" s="41" t="s">
        <v>31</v>
      </c>
      <c r="F111" s="40">
        <v>59</v>
      </c>
      <c r="G111" s="41" t="s">
        <v>32</v>
      </c>
      <c r="H111" s="121">
        <f t="shared" si="9"/>
        <v>979999.99999999988</v>
      </c>
      <c r="I111" s="122">
        <f t="shared" si="6"/>
        <v>9799999.9999999981</v>
      </c>
      <c r="J111" s="4"/>
      <c r="K111" s="4"/>
    </row>
    <row r="112" spans="1:11" ht="20.100000000000001" customHeight="1" x14ac:dyDescent="0.25">
      <c r="A112" s="6">
        <v>104</v>
      </c>
      <c r="B112" s="41" t="s">
        <v>745</v>
      </c>
      <c r="C112" s="41">
        <v>11162176</v>
      </c>
      <c r="D112" s="41" t="s">
        <v>848</v>
      </c>
      <c r="E112" s="41" t="s">
        <v>589</v>
      </c>
      <c r="F112" s="40">
        <v>58</v>
      </c>
      <c r="G112" s="41" t="s">
        <v>32</v>
      </c>
      <c r="H112" s="121">
        <f>1650000*70%</f>
        <v>1155000</v>
      </c>
      <c r="I112" s="122">
        <f t="shared" si="6"/>
        <v>11550000</v>
      </c>
      <c r="J112" s="4"/>
      <c r="K112" s="4"/>
    </row>
    <row r="113" spans="1:11" ht="20.100000000000001" customHeight="1" x14ac:dyDescent="0.25">
      <c r="A113" s="6">
        <v>105</v>
      </c>
      <c r="B113" s="41" t="s">
        <v>801</v>
      </c>
      <c r="C113" s="41">
        <v>11173292</v>
      </c>
      <c r="D113" s="41" t="s">
        <v>894</v>
      </c>
      <c r="E113" s="41" t="s">
        <v>27</v>
      </c>
      <c r="F113" s="40">
        <v>59</v>
      </c>
      <c r="G113" s="41" t="s">
        <v>32</v>
      </c>
      <c r="H113" s="121">
        <f>1650000*70%</f>
        <v>1155000</v>
      </c>
      <c r="I113" s="122">
        <f t="shared" si="6"/>
        <v>11550000</v>
      </c>
      <c r="J113" s="4"/>
      <c r="K113" s="4"/>
    </row>
    <row r="114" spans="1:11" ht="20.100000000000001" customHeight="1" x14ac:dyDescent="0.25">
      <c r="A114" s="6">
        <v>106</v>
      </c>
      <c r="B114" s="41" t="s">
        <v>781</v>
      </c>
      <c r="C114" s="41">
        <v>11172359</v>
      </c>
      <c r="D114" s="41" t="s">
        <v>15</v>
      </c>
      <c r="E114" s="41" t="s">
        <v>25</v>
      </c>
      <c r="F114" s="40">
        <v>59</v>
      </c>
      <c r="G114" s="41" t="s">
        <v>32</v>
      </c>
      <c r="H114" s="121">
        <f>1900000*70%</f>
        <v>1330000</v>
      </c>
      <c r="I114" s="122">
        <f t="shared" si="6"/>
        <v>13300000</v>
      </c>
      <c r="J114" s="4"/>
      <c r="K114" s="4"/>
    </row>
    <row r="115" spans="1:11" ht="20.100000000000001" customHeight="1" x14ac:dyDescent="0.25">
      <c r="A115" s="6">
        <v>107</v>
      </c>
      <c r="B115" s="41" t="s">
        <v>112</v>
      </c>
      <c r="C115" s="41">
        <v>11182550</v>
      </c>
      <c r="D115" s="41" t="s">
        <v>865</v>
      </c>
      <c r="E115" s="41" t="s">
        <v>946</v>
      </c>
      <c r="F115" s="40">
        <v>60</v>
      </c>
      <c r="G115" s="41" t="s">
        <v>32</v>
      </c>
      <c r="H115" s="121">
        <f>1400000*70%</f>
        <v>979999.99999999988</v>
      </c>
      <c r="I115" s="122">
        <f t="shared" si="6"/>
        <v>9799999.9999999981</v>
      </c>
      <c r="J115" s="4"/>
      <c r="K115" s="4"/>
    </row>
    <row r="116" spans="1:11" ht="20.100000000000001" customHeight="1" x14ac:dyDescent="0.25">
      <c r="A116" s="6">
        <v>108</v>
      </c>
      <c r="B116" s="41" t="s">
        <v>815</v>
      </c>
      <c r="C116" s="41">
        <v>11183433</v>
      </c>
      <c r="D116" s="41" t="s">
        <v>704</v>
      </c>
      <c r="E116" s="41" t="s">
        <v>25</v>
      </c>
      <c r="F116" s="40">
        <v>60</v>
      </c>
      <c r="G116" s="41" t="s">
        <v>32</v>
      </c>
      <c r="H116" s="121">
        <f t="shared" ref="H116:H117" si="10">1900000*70%</f>
        <v>1330000</v>
      </c>
      <c r="I116" s="122">
        <f t="shared" si="6"/>
        <v>13300000</v>
      </c>
      <c r="J116" s="4"/>
      <c r="K116" s="4"/>
    </row>
    <row r="117" spans="1:11" ht="20.100000000000001" customHeight="1" x14ac:dyDescent="0.25">
      <c r="A117" s="6">
        <v>109</v>
      </c>
      <c r="B117" s="41" t="s">
        <v>759</v>
      </c>
      <c r="C117" s="41">
        <v>11170704</v>
      </c>
      <c r="D117" s="41" t="s">
        <v>247</v>
      </c>
      <c r="E117" s="41" t="s">
        <v>25</v>
      </c>
      <c r="F117" s="40">
        <v>59</v>
      </c>
      <c r="G117" s="41" t="s">
        <v>32</v>
      </c>
      <c r="H117" s="121">
        <f t="shared" si="10"/>
        <v>1330000</v>
      </c>
      <c r="I117" s="122">
        <f t="shared" si="6"/>
        <v>13300000</v>
      </c>
      <c r="J117" s="4"/>
      <c r="K117" s="4"/>
    </row>
    <row r="118" spans="1:11" ht="20.100000000000001" customHeight="1" x14ac:dyDescent="0.25">
      <c r="A118" s="6">
        <v>110</v>
      </c>
      <c r="B118" s="41" t="s">
        <v>895</v>
      </c>
      <c r="C118" s="41">
        <v>11191679</v>
      </c>
      <c r="D118" s="41" t="s">
        <v>580</v>
      </c>
      <c r="E118" s="41" t="s">
        <v>1005</v>
      </c>
      <c r="F118" s="40">
        <v>61</v>
      </c>
      <c r="G118" s="41" t="s">
        <v>32</v>
      </c>
      <c r="H118" s="121">
        <f t="shared" ref="H118:H119" si="11">1650000*70%</f>
        <v>1155000</v>
      </c>
      <c r="I118" s="122">
        <f t="shared" si="6"/>
        <v>11550000</v>
      </c>
      <c r="J118" s="4"/>
      <c r="K118" s="4"/>
    </row>
    <row r="119" spans="1:11" ht="20.100000000000001" customHeight="1" x14ac:dyDescent="0.25">
      <c r="A119" s="6">
        <v>111</v>
      </c>
      <c r="B119" s="41" t="s">
        <v>162</v>
      </c>
      <c r="C119" s="41">
        <v>11186317</v>
      </c>
      <c r="D119" s="41" t="s">
        <v>833</v>
      </c>
      <c r="E119" s="41" t="s">
        <v>1005</v>
      </c>
      <c r="F119" s="40">
        <v>60</v>
      </c>
      <c r="G119" s="41" t="s">
        <v>32</v>
      </c>
      <c r="H119" s="121">
        <f t="shared" si="11"/>
        <v>1155000</v>
      </c>
      <c r="I119" s="122">
        <f t="shared" si="6"/>
        <v>11550000</v>
      </c>
      <c r="J119" s="4"/>
      <c r="K119" s="4"/>
    </row>
    <row r="120" spans="1:11" ht="20.100000000000001" customHeight="1" x14ac:dyDescent="0.25">
      <c r="A120" s="6">
        <v>112</v>
      </c>
      <c r="B120" s="41" t="s">
        <v>896</v>
      </c>
      <c r="C120" s="41">
        <v>11190850</v>
      </c>
      <c r="D120" s="41" t="s">
        <v>897</v>
      </c>
      <c r="E120" s="41" t="s">
        <v>946</v>
      </c>
      <c r="F120" s="40">
        <v>61</v>
      </c>
      <c r="G120" s="41" t="s">
        <v>32</v>
      </c>
      <c r="H120" s="121">
        <f>1400000*70%</f>
        <v>979999.99999999988</v>
      </c>
      <c r="I120" s="122">
        <f t="shared" si="6"/>
        <v>9799999.9999999981</v>
      </c>
      <c r="J120" s="4"/>
      <c r="K120" s="4"/>
    </row>
    <row r="121" spans="1:11" ht="20.100000000000001" customHeight="1" x14ac:dyDescent="0.25">
      <c r="A121" s="6">
        <v>113</v>
      </c>
      <c r="B121" s="41" t="s">
        <v>898</v>
      </c>
      <c r="C121" s="41">
        <v>11192003</v>
      </c>
      <c r="D121" s="41" t="s">
        <v>831</v>
      </c>
      <c r="E121" s="41" t="s">
        <v>7</v>
      </c>
      <c r="F121" s="40">
        <v>61</v>
      </c>
      <c r="G121" s="41" t="s">
        <v>32</v>
      </c>
      <c r="H121" s="121">
        <f>1900000*70%</f>
        <v>1330000</v>
      </c>
      <c r="I121" s="122">
        <f t="shared" si="6"/>
        <v>13300000</v>
      </c>
      <c r="J121" s="4"/>
      <c r="K121" s="4"/>
    </row>
    <row r="122" spans="1:11" ht="20.100000000000001" customHeight="1" x14ac:dyDescent="0.25">
      <c r="A122" s="6">
        <v>114</v>
      </c>
      <c r="B122" s="123" t="s">
        <v>811</v>
      </c>
      <c r="C122" s="41">
        <v>11162422</v>
      </c>
      <c r="D122" s="41" t="s">
        <v>812</v>
      </c>
      <c r="E122" s="41" t="s">
        <v>589</v>
      </c>
      <c r="F122" s="40">
        <v>58</v>
      </c>
      <c r="G122" s="41" t="s">
        <v>32</v>
      </c>
      <c r="H122" s="121">
        <f>1650000*70%</f>
        <v>1155000</v>
      </c>
      <c r="I122" s="122">
        <f t="shared" si="6"/>
        <v>11550000</v>
      </c>
      <c r="J122" s="4"/>
      <c r="K122" s="4"/>
    </row>
    <row r="123" spans="1:11" ht="20.100000000000001" customHeight="1" x14ac:dyDescent="0.25">
      <c r="A123" s="6">
        <v>115</v>
      </c>
      <c r="B123" s="41" t="s">
        <v>899</v>
      </c>
      <c r="C123" s="41">
        <v>11190469</v>
      </c>
      <c r="D123" s="41" t="s">
        <v>268</v>
      </c>
      <c r="E123" s="41" t="s">
        <v>7</v>
      </c>
      <c r="F123" s="40">
        <v>61</v>
      </c>
      <c r="G123" s="41" t="s">
        <v>32</v>
      </c>
      <c r="H123" s="121">
        <f>1900000*70%</f>
        <v>1330000</v>
      </c>
      <c r="I123" s="122">
        <f t="shared" si="6"/>
        <v>13300000</v>
      </c>
      <c r="J123" s="4"/>
      <c r="K123" s="4"/>
    </row>
    <row r="124" spans="1:11" ht="20.100000000000001" customHeight="1" x14ac:dyDescent="0.25">
      <c r="A124" s="6">
        <v>116</v>
      </c>
      <c r="B124" s="41" t="s">
        <v>900</v>
      </c>
      <c r="C124" s="41">
        <v>11197059</v>
      </c>
      <c r="D124" s="41" t="s">
        <v>272</v>
      </c>
      <c r="E124" s="41" t="s">
        <v>7</v>
      </c>
      <c r="F124" s="40">
        <v>61</v>
      </c>
      <c r="G124" s="41" t="s">
        <v>32</v>
      </c>
      <c r="H124" s="121">
        <f>1900000*70%</f>
        <v>1330000</v>
      </c>
      <c r="I124" s="122">
        <f t="shared" si="6"/>
        <v>13300000</v>
      </c>
      <c r="J124" s="4"/>
      <c r="K124" s="4"/>
    </row>
    <row r="125" spans="1:11" ht="20.100000000000001" customHeight="1" x14ac:dyDescent="0.25">
      <c r="A125" s="6">
        <v>117</v>
      </c>
      <c r="B125" s="41" t="s">
        <v>901</v>
      </c>
      <c r="C125" s="41">
        <v>11194288</v>
      </c>
      <c r="D125" s="41" t="s">
        <v>902</v>
      </c>
      <c r="E125" s="41" t="s">
        <v>31</v>
      </c>
      <c r="F125" s="40">
        <v>61</v>
      </c>
      <c r="G125" s="41" t="s">
        <v>32</v>
      </c>
      <c r="H125" s="121">
        <f>1400000*70%</f>
        <v>979999.99999999988</v>
      </c>
      <c r="I125" s="122">
        <f t="shared" si="6"/>
        <v>9799999.9999999981</v>
      </c>
      <c r="J125" s="4"/>
      <c r="K125" s="4"/>
    </row>
    <row r="126" spans="1:11" ht="20.100000000000001" customHeight="1" x14ac:dyDescent="0.25">
      <c r="A126" s="6">
        <v>118</v>
      </c>
      <c r="B126" s="41" t="s">
        <v>903</v>
      </c>
      <c r="C126" s="41">
        <v>11197075</v>
      </c>
      <c r="D126" s="41" t="s">
        <v>600</v>
      </c>
      <c r="E126" s="41" t="s">
        <v>1005</v>
      </c>
      <c r="F126" s="40">
        <v>61</v>
      </c>
      <c r="G126" s="41" t="s">
        <v>32</v>
      </c>
      <c r="H126" s="121">
        <f>1650000*70%</f>
        <v>1155000</v>
      </c>
      <c r="I126" s="122">
        <f t="shared" si="6"/>
        <v>11550000</v>
      </c>
      <c r="J126" s="4"/>
      <c r="K126" s="4"/>
    </row>
    <row r="127" spans="1:11" ht="20.100000000000001" customHeight="1" x14ac:dyDescent="0.25">
      <c r="A127" s="6">
        <v>119</v>
      </c>
      <c r="B127" s="41" t="s">
        <v>904</v>
      </c>
      <c r="C127" s="41">
        <v>11193269</v>
      </c>
      <c r="D127" s="41" t="s">
        <v>278</v>
      </c>
      <c r="E127" s="41" t="s">
        <v>25</v>
      </c>
      <c r="F127" s="40">
        <v>61</v>
      </c>
      <c r="G127" s="41" t="s">
        <v>32</v>
      </c>
      <c r="H127" s="121">
        <f>1900000*70%</f>
        <v>1330000</v>
      </c>
      <c r="I127" s="122">
        <f t="shared" si="6"/>
        <v>13300000</v>
      </c>
      <c r="J127" s="4"/>
      <c r="K127" s="4"/>
    </row>
    <row r="128" spans="1:11" ht="20.100000000000001" customHeight="1" x14ac:dyDescent="0.25">
      <c r="A128" s="6">
        <v>120</v>
      </c>
      <c r="B128" s="41" t="s">
        <v>905</v>
      </c>
      <c r="C128" s="41">
        <v>11195072</v>
      </c>
      <c r="D128" s="41" t="s">
        <v>1004</v>
      </c>
      <c r="E128" s="41" t="s">
        <v>27</v>
      </c>
      <c r="F128" s="40">
        <v>61</v>
      </c>
      <c r="G128" s="41" t="s">
        <v>32</v>
      </c>
      <c r="H128" s="121">
        <f>1650000*70%</f>
        <v>1155000</v>
      </c>
      <c r="I128" s="122">
        <f t="shared" si="6"/>
        <v>11550000</v>
      </c>
      <c r="J128" s="4"/>
      <c r="K128" s="4"/>
    </row>
    <row r="129" spans="1:11" ht="20.100000000000001" customHeight="1" x14ac:dyDescent="0.25">
      <c r="A129" s="6">
        <v>121</v>
      </c>
      <c r="B129" s="41" t="s">
        <v>785</v>
      </c>
      <c r="C129" s="41">
        <v>11176291</v>
      </c>
      <c r="D129" s="41" t="s">
        <v>906</v>
      </c>
      <c r="E129" s="41" t="s">
        <v>475</v>
      </c>
      <c r="F129" s="40">
        <v>59</v>
      </c>
      <c r="G129" s="41" t="s">
        <v>32</v>
      </c>
      <c r="H129" s="121">
        <f>1900000*70%</f>
        <v>1330000</v>
      </c>
      <c r="I129" s="122">
        <f t="shared" si="6"/>
        <v>13300000</v>
      </c>
      <c r="J129" s="4"/>
      <c r="K129" s="4"/>
    </row>
    <row r="130" spans="1:11" ht="20.100000000000001" customHeight="1" x14ac:dyDescent="0.25">
      <c r="A130" s="6">
        <v>122</v>
      </c>
      <c r="B130" s="41" t="s">
        <v>907</v>
      </c>
      <c r="C130" s="41">
        <v>11197085</v>
      </c>
      <c r="D130" s="41" t="s">
        <v>908</v>
      </c>
      <c r="E130" s="41" t="s">
        <v>25</v>
      </c>
      <c r="F130" s="40">
        <v>61</v>
      </c>
      <c r="G130" s="41" t="s">
        <v>32</v>
      </c>
      <c r="H130" s="121">
        <f>1900000*70%</f>
        <v>1330000</v>
      </c>
      <c r="I130" s="122">
        <f t="shared" si="6"/>
        <v>13300000</v>
      </c>
      <c r="J130" s="4"/>
      <c r="K130" s="4"/>
    </row>
    <row r="131" spans="1:11" ht="20.100000000000001" customHeight="1" x14ac:dyDescent="0.25">
      <c r="A131" s="6">
        <v>123</v>
      </c>
      <c r="B131" s="41" t="s">
        <v>909</v>
      </c>
      <c r="C131" s="41">
        <v>11194331</v>
      </c>
      <c r="D131" s="41" t="s">
        <v>272</v>
      </c>
      <c r="E131" s="41" t="s">
        <v>7</v>
      </c>
      <c r="F131" s="40">
        <v>61</v>
      </c>
      <c r="G131" s="41" t="s">
        <v>32</v>
      </c>
      <c r="H131" s="121">
        <f>1900000*70%</f>
        <v>1330000</v>
      </c>
      <c r="I131" s="122">
        <f t="shared" si="6"/>
        <v>13300000</v>
      </c>
      <c r="J131" s="4"/>
      <c r="K131" s="4"/>
    </row>
    <row r="132" spans="1:11" ht="20.100000000000001" customHeight="1" x14ac:dyDescent="0.25">
      <c r="A132" s="6">
        <v>124</v>
      </c>
      <c r="B132" s="41" t="s">
        <v>910</v>
      </c>
      <c r="C132" s="41">
        <v>11197003</v>
      </c>
      <c r="D132" s="41" t="s">
        <v>600</v>
      </c>
      <c r="E132" s="41" t="s">
        <v>1005</v>
      </c>
      <c r="F132" s="40">
        <v>61</v>
      </c>
      <c r="G132" s="41" t="s">
        <v>32</v>
      </c>
      <c r="H132" s="121">
        <f>1650000*70%</f>
        <v>1155000</v>
      </c>
      <c r="I132" s="122">
        <f t="shared" si="6"/>
        <v>11550000</v>
      </c>
      <c r="J132" s="4"/>
      <c r="K132" s="4"/>
    </row>
    <row r="133" spans="1:11" ht="20.100000000000001" customHeight="1" x14ac:dyDescent="0.25">
      <c r="A133" s="6">
        <v>125</v>
      </c>
      <c r="B133" s="41" t="s">
        <v>787</v>
      </c>
      <c r="C133" s="41">
        <v>11176324</v>
      </c>
      <c r="D133" s="41" t="s">
        <v>911</v>
      </c>
      <c r="E133" s="41" t="s">
        <v>475</v>
      </c>
      <c r="F133" s="40">
        <v>59</v>
      </c>
      <c r="G133" s="41" t="s">
        <v>32</v>
      </c>
      <c r="H133" s="121">
        <f>1900000*70%</f>
        <v>1330000</v>
      </c>
      <c r="I133" s="122">
        <f t="shared" si="6"/>
        <v>13300000</v>
      </c>
      <c r="J133" s="4"/>
      <c r="K133" s="4"/>
    </row>
    <row r="134" spans="1:11" ht="20.100000000000001" customHeight="1" x14ac:dyDescent="0.25">
      <c r="A134" s="6">
        <v>126</v>
      </c>
      <c r="B134" s="41" t="s">
        <v>802</v>
      </c>
      <c r="C134" s="41">
        <v>11186348</v>
      </c>
      <c r="D134" s="41" t="s">
        <v>117</v>
      </c>
      <c r="E134" s="41" t="s">
        <v>25</v>
      </c>
      <c r="F134" s="40">
        <v>60</v>
      </c>
      <c r="G134" s="41" t="s">
        <v>32</v>
      </c>
      <c r="H134" s="121">
        <f>1900000*70%</f>
        <v>1330000</v>
      </c>
      <c r="I134" s="122">
        <f t="shared" si="6"/>
        <v>13300000</v>
      </c>
      <c r="J134" s="4"/>
      <c r="K134" s="4"/>
    </row>
    <row r="135" spans="1:11" ht="20.100000000000001" customHeight="1" x14ac:dyDescent="0.25">
      <c r="A135" s="6">
        <v>127</v>
      </c>
      <c r="B135" s="41" t="s">
        <v>774</v>
      </c>
      <c r="C135" s="41">
        <v>11176252</v>
      </c>
      <c r="D135" s="41" t="s">
        <v>912</v>
      </c>
      <c r="E135" s="41" t="s">
        <v>228</v>
      </c>
      <c r="F135" s="40">
        <v>59</v>
      </c>
      <c r="G135" s="41" t="s">
        <v>32</v>
      </c>
      <c r="H135" s="121">
        <f>1900000*70%</f>
        <v>1330000</v>
      </c>
      <c r="I135" s="122">
        <f t="shared" si="6"/>
        <v>13300000</v>
      </c>
      <c r="J135" s="4"/>
      <c r="K135" s="4"/>
    </row>
    <row r="136" spans="1:11" ht="20.100000000000001" customHeight="1" x14ac:dyDescent="0.25">
      <c r="A136" s="6">
        <v>128</v>
      </c>
      <c r="B136" s="41" t="s">
        <v>818</v>
      </c>
      <c r="C136" s="40">
        <v>11185336</v>
      </c>
      <c r="D136" s="41" t="s">
        <v>702</v>
      </c>
      <c r="E136" s="41" t="s">
        <v>947</v>
      </c>
      <c r="F136" s="40">
        <v>60</v>
      </c>
      <c r="G136" s="40" t="s">
        <v>32</v>
      </c>
      <c r="H136" s="121">
        <f>1900000*70%</f>
        <v>1330000</v>
      </c>
      <c r="I136" s="122">
        <f t="shared" si="6"/>
        <v>13300000</v>
      </c>
      <c r="J136" s="4"/>
      <c r="K136" s="4"/>
    </row>
    <row r="137" spans="1:11" ht="20.100000000000001" customHeight="1" x14ac:dyDescent="0.25">
      <c r="A137" s="6">
        <v>129</v>
      </c>
      <c r="B137" s="41" t="s">
        <v>819</v>
      </c>
      <c r="C137" s="40">
        <v>11185599</v>
      </c>
      <c r="D137" s="41" t="s">
        <v>820</v>
      </c>
      <c r="E137" s="41" t="s">
        <v>946</v>
      </c>
      <c r="F137" s="40">
        <v>60</v>
      </c>
      <c r="G137" s="40" t="s">
        <v>821</v>
      </c>
      <c r="H137" s="121">
        <f>1400000*70%</f>
        <v>979999.99999999988</v>
      </c>
      <c r="I137" s="122">
        <f t="shared" ref="I137:I143" si="12">H137*$L$1</f>
        <v>9799999.9999999981</v>
      </c>
      <c r="J137" s="4"/>
      <c r="K137" s="4"/>
    </row>
    <row r="138" spans="1:11" ht="20.100000000000001" customHeight="1" x14ac:dyDescent="0.25">
      <c r="A138" s="6">
        <v>130</v>
      </c>
      <c r="B138" s="41" t="s">
        <v>824</v>
      </c>
      <c r="C138" s="40">
        <v>11181822</v>
      </c>
      <c r="D138" s="41" t="s">
        <v>825</v>
      </c>
      <c r="E138" s="41" t="s">
        <v>150</v>
      </c>
      <c r="F138" s="6">
        <v>60</v>
      </c>
      <c r="G138" s="40" t="s">
        <v>821</v>
      </c>
      <c r="H138" s="121">
        <f t="shared" ref="H138:H139" si="13">1650000*70%</f>
        <v>1155000</v>
      </c>
      <c r="I138" s="122">
        <f t="shared" si="12"/>
        <v>11550000</v>
      </c>
      <c r="J138" s="4"/>
      <c r="K138" s="4"/>
    </row>
    <row r="139" spans="1:11" ht="20.100000000000001" customHeight="1" x14ac:dyDescent="0.25">
      <c r="A139" s="6">
        <v>131</v>
      </c>
      <c r="B139" s="41" t="s">
        <v>148</v>
      </c>
      <c r="C139" s="40">
        <v>11161583</v>
      </c>
      <c r="D139" s="41" t="s">
        <v>149</v>
      </c>
      <c r="E139" s="41" t="s">
        <v>150</v>
      </c>
      <c r="F139" s="40">
        <v>58</v>
      </c>
      <c r="G139" s="40" t="s">
        <v>151</v>
      </c>
      <c r="H139" s="121">
        <f t="shared" si="13"/>
        <v>1155000</v>
      </c>
      <c r="I139" s="122">
        <f t="shared" si="12"/>
        <v>11550000</v>
      </c>
      <c r="J139" s="4"/>
      <c r="K139" s="4"/>
    </row>
    <row r="140" spans="1:11" ht="20.100000000000001" customHeight="1" x14ac:dyDescent="0.25">
      <c r="A140" s="6">
        <v>132</v>
      </c>
      <c r="B140" s="41" t="s">
        <v>152</v>
      </c>
      <c r="C140" s="40">
        <v>11166212</v>
      </c>
      <c r="D140" s="41" t="s">
        <v>153</v>
      </c>
      <c r="E140" s="41" t="s">
        <v>475</v>
      </c>
      <c r="F140" s="40">
        <v>58</v>
      </c>
      <c r="G140" s="40" t="s">
        <v>151</v>
      </c>
      <c r="H140" s="121">
        <f>1900000*70%</f>
        <v>1330000</v>
      </c>
      <c r="I140" s="122">
        <f t="shared" si="12"/>
        <v>13300000</v>
      </c>
      <c r="J140" s="4"/>
      <c r="K140" s="4"/>
    </row>
    <row r="141" spans="1:11" ht="20.100000000000001" customHeight="1" x14ac:dyDescent="0.25">
      <c r="A141" s="6">
        <v>133</v>
      </c>
      <c r="B141" s="41" t="s">
        <v>155</v>
      </c>
      <c r="C141" s="40">
        <v>11181087</v>
      </c>
      <c r="D141" s="41" t="s">
        <v>156</v>
      </c>
      <c r="E141" s="41" t="s">
        <v>7</v>
      </c>
      <c r="F141" s="6">
        <v>60</v>
      </c>
      <c r="G141" s="40" t="s">
        <v>151</v>
      </c>
      <c r="H141" s="121">
        <f>1900000*70%</f>
        <v>1330000</v>
      </c>
      <c r="I141" s="122">
        <f t="shared" si="12"/>
        <v>13300000</v>
      </c>
      <c r="J141" s="4"/>
      <c r="K141" s="4"/>
    </row>
    <row r="142" spans="1:11" ht="18.75" customHeight="1" x14ac:dyDescent="0.25">
      <c r="A142" s="6">
        <v>134</v>
      </c>
      <c r="B142" s="41" t="s">
        <v>160</v>
      </c>
      <c r="C142" s="41">
        <v>11185554</v>
      </c>
      <c r="D142" s="41" t="s">
        <v>44</v>
      </c>
      <c r="E142" s="41" t="s">
        <v>7</v>
      </c>
      <c r="F142" s="40">
        <v>60</v>
      </c>
      <c r="G142" s="40" t="s">
        <v>151</v>
      </c>
      <c r="H142" s="121">
        <f>1900000*70%</f>
        <v>1330000</v>
      </c>
      <c r="I142" s="122">
        <f t="shared" si="12"/>
        <v>13300000</v>
      </c>
      <c r="J142" s="4"/>
      <c r="K142" s="4"/>
    </row>
    <row r="143" spans="1:11" ht="18.75" customHeight="1" x14ac:dyDescent="0.3">
      <c r="A143" s="6">
        <v>135</v>
      </c>
      <c r="B143" s="126" t="s">
        <v>942</v>
      </c>
      <c r="C143" s="127" t="s">
        <v>943</v>
      </c>
      <c r="D143" s="126" t="s">
        <v>944</v>
      </c>
      <c r="E143" s="126" t="s">
        <v>7</v>
      </c>
      <c r="F143" s="128">
        <v>60</v>
      </c>
      <c r="G143" s="126" t="s">
        <v>32</v>
      </c>
      <c r="H143" s="129">
        <f>1900000*70%</f>
        <v>1330000</v>
      </c>
      <c r="I143" s="122">
        <f t="shared" si="12"/>
        <v>13300000</v>
      </c>
      <c r="J143" s="4"/>
      <c r="K143" s="125"/>
    </row>
    <row r="145" spans="1:11" x14ac:dyDescent="0.25">
      <c r="A145" s="87" t="s">
        <v>921</v>
      </c>
      <c r="B145" s="87"/>
      <c r="C145" s="87"/>
      <c r="D145" s="87"/>
      <c r="E145" s="87"/>
      <c r="F145" s="87"/>
      <c r="G145" s="87"/>
      <c r="H145" s="87"/>
      <c r="I145" s="87"/>
      <c r="J145" s="71"/>
      <c r="K145" s="71"/>
    </row>
  </sheetData>
  <mergeCells count="6">
    <mergeCell ref="A145:I145"/>
    <mergeCell ref="A1:I1"/>
    <mergeCell ref="A2:I2"/>
    <mergeCell ref="A3:I3"/>
    <mergeCell ref="A5:I5"/>
    <mergeCell ref="A6:I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view="pageBreakPreview" zoomScaleNormal="115" zoomScaleSheetLayoutView="100" workbookViewId="0">
      <selection activeCell="R13" sqref="R13"/>
    </sheetView>
  </sheetViews>
  <sheetFormatPr defaultColWidth="9.140625" defaultRowHeight="15.75" x14ac:dyDescent="0.25"/>
  <cols>
    <col min="1" max="1" width="5.140625" style="49" bestFit="1" customWidth="1"/>
    <col min="2" max="2" width="22.5703125" style="47" customWidth="1"/>
    <col min="3" max="3" width="10.7109375" style="46" customWidth="1"/>
    <col min="4" max="4" width="19.42578125" style="47" customWidth="1"/>
    <col min="5" max="5" width="20.42578125" style="47" customWidth="1"/>
    <col min="6" max="6" width="5.7109375" style="49" customWidth="1"/>
    <col min="7" max="7" width="14" style="49" customWidth="1"/>
    <col min="8" max="8" width="8.85546875" style="49" customWidth="1"/>
    <col min="9" max="9" width="14.28515625" style="49" customWidth="1"/>
    <col min="10" max="10" width="6.7109375" style="49" bestFit="1" customWidth="1"/>
    <col min="11" max="11" width="13.28515625" style="49" customWidth="1"/>
    <col min="12" max="12" width="6.7109375" style="49" bestFit="1" customWidth="1"/>
    <col min="13" max="13" width="13.42578125" style="49" customWidth="1"/>
    <col min="14" max="14" width="6.28515625" style="49" customWidth="1"/>
    <col min="15" max="15" width="13.85546875" style="49" customWidth="1"/>
    <col min="16" max="16" width="9.85546875" style="49" customWidth="1"/>
    <col min="17" max="18" width="15" style="49" customWidth="1"/>
    <col min="19" max="19" width="20.5703125" style="49" customWidth="1"/>
    <col min="20" max="20" width="51" style="46" customWidth="1"/>
    <col min="21" max="22" width="9.140625" style="47"/>
    <col min="23" max="23" width="10.140625" style="47" bestFit="1" customWidth="1"/>
    <col min="24" max="16384" width="9.140625" style="47"/>
  </cols>
  <sheetData>
    <row r="1" spans="1:21" s="47" customFormat="1" x14ac:dyDescent="0.25">
      <c r="A1" s="98" t="s">
        <v>11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75"/>
      <c r="S1" s="75"/>
      <c r="T1" s="46"/>
    </row>
    <row r="2" spans="1:21" s="47" customFormat="1" x14ac:dyDescent="0.25">
      <c r="A2" s="99" t="s">
        <v>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76"/>
      <c r="S2" s="76"/>
      <c r="T2" s="46"/>
    </row>
    <row r="3" spans="1:21" s="47" customFormat="1" x14ac:dyDescent="0.25">
      <c r="A3" s="76"/>
      <c r="B3" s="76"/>
      <c r="C3" s="63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46"/>
    </row>
    <row r="4" spans="1:21" s="47" customFormat="1" ht="24" customHeight="1" x14ac:dyDescent="0.25">
      <c r="A4" s="90" t="s">
        <v>934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48"/>
      <c r="S4" s="48"/>
      <c r="T4" s="46"/>
    </row>
    <row r="5" spans="1:21" s="47" customFormat="1" ht="15.75" customHeight="1" x14ac:dyDescent="0.25">
      <c r="A5" s="90" t="s">
        <v>935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48"/>
      <c r="S5" s="48"/>
      <c r="T5" s="46"/>
    </row>
    <row r="6" spans="1:21" s="47" customFormat="1" ht="8.25" customHeight="1" x14ac:dyDescent="0.25">
      <c r="A6" s="48"/>
      <c r="B6" s="48"/>
      <c r="C6" s="64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6"/>
    </row>
    <row r="7" spans="1:21" s="47" customFormat="1" ht="15.75" customHeight="1" x14ac:dyDescent="0.25">
      <c r="A7" s="88" t="s">
        <v>936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73"/>
      <c r="S7" s="73"/>
      <c r="T7" s="46"/>
    </row>
    <row r="8" spans="1:21" s="47" customFormat="1" ht="19.5" customHeight="1" x14ac:dyDescent="0.25">
      <c r="A8" s="88" t="s">
        <v>23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73"/>
      <c r="S8" s="73"/>
      <c r="T8" s="46"/>
    </row>
    <row r="9" spans="1:21" s="47" customFormat="1" x14ac:dyDescent="0.25">
      <c r="A9" s="48"/>
      <c r="B9" s="48"/>
      <c r="C9" s="64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6"/>
    </row>
    <row r="10" spans="1:21" s="47" customFormat="1" ht="26.25" customHeight="1" x14ac:dyDescent="0.25">
      <c r="A10" s="91" t="s">
        <v>9</v>
      </c>
      <c r="B10" s="91" t="s">
        <v>0</v>
      </c>
      <c r="C10" s="93" t="s">
        <v>1</v>
      </c>
      <c r="D10" s="91" t="s">
        <v>2</v>
      </c>
      <c r="E10" s="91" t="s">
        <v>20</v>
      </c>
      <c r="F10" s="91" t="s">
        <v>3</v>
      </c>
      <c r="G10" s="94" t="s">
        <v>4</v>
      </c>
      <c r="H10" s="95" t="s">
        <v>939</v>
      </c>
      <c r="I10" s="95" t="s">
        <v>37</v>
      </c>
      <c r="J10" s="95"/>
      <c r="K10" s="95" t="s">
        <v>48</v>
      </c>
      <c r="L10" s="95"/>
      <c r="M10" s="95" t="s">
        <v>47</v>
      </c>
      <c r="N10" s="95"/>
      <c r="O10" s="91" t="s">
        <v>923</v>
      </c>
      <c r="P10" s="91"/>
      <c r="Q10" s="100" t="s">
        <v>10</v>
      </c>
      <c r="R10" s="96" t="s">
        <v>165</v>
      </c>
      <c r="S10" s="96" t="s">
        <v>166</v>
      </c>
      <c r="T10" s="68"/>
    </row>
    <row r="11" spans="1:21" s="49" customFormat="1" ht="35.25" customHeight="1" x14ac:dyDescent="0.25">
      <c r="A11" s="92"/>
      <c r="B11" s="92"/>
      <c r="C11" s="92"/>
      <c r="D11" s="92"/>
      <c r="E11" s="92"/>
      <c r="F11" s="92"/>
      <c r="G11" s="92"/>
      <c r="H11" s="92"/>
      <c r="I11" s="77" t="s">
        <v>21</v>
      </c>
      <c r="J11" s="77" t="s">
        <v>38</v>
      </c>
      <c r="K11" s="77" t="s">
        <v>21</v>
      </c>
      <c r="L11" s="77" t="s">
        <v>38</v>
      </c>
      <c r="M11" s="77" t="s">
        <v>21</v>
      </c>
      <c r="N11" s="77" t="s">
        <v>38</v>
      </c>
      <c r="O11" s="77" t="s">
        <v>21</v>
      </c>
      <c r="P11" s="77" t="s">
        <v>22</v>
      </c>
      <c r="Q11" s="92"/>
      <c r="R11" s="97"/>
      <c r="S11" s="97"/>
      <c r="T11" s="68"/>
    </row>
    <row r="12" spans="1:21" s="49" customFormat="1" ht="20.100000000000001" customHeight="1" x14ac:dyDescent="0.25">
      <c r="A12" s="18">
        <v>1</v>
      </c>
      <c r="B12" s="17" t="s">
        <v>260</v>
      </c>
      <c r="C12" s="131">
        <v>11186328</v>
      </c>
      <c r="D12" s="17" t="s">
        <v>937</v>
      </c>
      <c r="E12" s="17" t="s">
        <v>922</v>
      </c>
      <c r="F12" s="18">
        <v>60</v>
      </c>
      <c r="G12" s="17" t="s">
        <v>173</v>
      </c>
      <c r="H12" s="58">
        <v>1</v>
      </c>
      <c r="I12" s="59"/>
      <c r="J12" s="59"/>
      <c r="K12" s="59"/>
      <c r="L12" s="59"/>
      <c r="M12" s="59"/>
      <c r="N12" s="59"/>
      <c r="O12" s="59">
        <v>1550000</v>
      </c>
      <c r="P12" s="59">
        <v>5</v>
      </c>
      <c r="Q12" s="61">
        <f t="shared" ref="Q12:Q17" si="0">O12*P12</f>
        <v>7750000</v>
      </c>
      <c r="R12" s="45"/>
      <c r="S12" s="74"/>
      <c r="T12" s="68" t="s">
        <v>924</v>
      </c>
    </row>
    <row r="13" spans="1:21" s="49" customFormat="1" ht="20.100000000000001" customHeight="1" x14ac:dyDescent="0.25">
      <c r="A13" s="18">
        <v>2</v>
      </c>
      <c r="B13" s="17" t="s">
        <v>826</v>
      </c>
      <c r="C13" s="131">
        <v>11182972</v>
      </c>
      <c r="D13" s="17" t="s">
        <v>938</v>
      </c>
      <c r="E13" s="17" t="s">
        <v>57</v>
      </c>
      <c r="F13" s="18">
        <v>60</v>
      </c>
      <c r="G13" s="17" t="s">
        <v>32</v>
      </c>
      <c r="H13" s="101">
        <v>0.7</v>
      </c>
      <c r="I13" s="18"/>
      <c r="J13" s="59"/>
      <c r="K13" s="59"/>
      <c r="L13" s="59"/>
      <c r="M13" s="59"/>
      <c r="N13" s="59"/>
      <c r="O13" s="59">
        <f t="shared" ref="O13:O17" si="1">1550000*H13</f>
        <v>1085000</v>
      </c>
      <c r="P13" s="59">
        <v>10</v>
      </c>
      <c r="Q13" s="61">
        <f t="shared" si="0"/>
        <v>10850000</v>
      </c>
      <c r="R13" s="45"/>
      <c r="S13" s="74"/>
      <c r="T13" s="68" t="s">
        <v>925</v>
      </c>
    </row>
    <row r="14" spans="1:21" s="49" customFormat="1" ht="20.100000000000001" customHeight="1" x14ac:dyDescent="0.25">
      <c r="A14" s="18">
        <v>3</v>
      </c>
      <c r="B14" s="17" t="s">
        <v>832</v>
      </c>
      <c r="C14" s="131">
        <v>11185325</v>
      </c>
      <c r="D14" s="17" t="s">
        <v>833</v>
      </c>
      <c r="E14" s="17" t="s">
        <v>933</v>
      </c>
      <c r="F14" s="18">
        <v>60</v>
      </c>
      <c r="G14" s="17" t="s">
        <v>32</v>
      </c>
      <c r="H14" s="58">
        <v>0.7</v>
      </c>
      <c r="I14" s="18"/>
      <c r="J14" s="59"/>
      <c r="K14" s="59"/>
      <c r="L14" s="59"/>
      <c r="M14" s="59"/>
      <c r="N14" s="59"/>
      <c r="O14" s="62">
        <f t="shared" si="1"/>
        <v>1085000</v>
      </c>
      <c r="P14" s="59">
        <v>10</v>
      </c>
      <c r="Q14" s="61">
        <f t="shared" si="0"/>
        <v>10850000</v>
      </c>
      <c r="R14" s="45"/>
      <c r="S14" s="74"/>
      <c r="T14" s="68" t="s">
        <v>925</v>
      </c>
    </row>
    <row r="15" spans="1:21" s="49" customFormat="1" ht="20.100000000000001" customHeight="1" x14ac:dyDescent="0.25">
      <c r="A15" s="18">
        <v>4</v>
      </c>
      <c r="B15" s="17" t="s">
        <v>836</v>
      </c>
      <c r="C15" s="131">
        <v>11186376</v>
      </c>
      <c r="D15" s="17" t="s">
        <v>837</v>
      </c>
      <c r="E15" s="17" t="s">
        <v>264</v>
      </c>
      <c r="F15" s="18">
        <v>60</v>
      </c>
      <c r="G15" s="17" t="s">
        <v>32</v>
      </c>
      <c r="H15" s="58">
        <v>0.7</v>
      </c>
      <c r="I15" s="18"/>
      <c r="J15" s="18"/>
      <c r="K15" s="17"/>
      <c r="L15" s="18"/>
      <c r="M15" s="18"/>
      <c r="N15" s="18"/>
      <c r="O15" s="61">
        <f t="shared" si="1"/>
        <v>1085000</v>
      </c>
      <c r="P15" s="59">
        <v>10</v>
      </c>
      <c r="Q15" s="61">
        <f t="shared" si="0"/>
        <v>10850000</v>
      </c>
      <c r="R15" s="45"/>
      <c r="S15" s="74"/>
      <c r="T15" s="110" t="s">
        <v>925</v>
      </c>
      <c r="U15" s="77"/>
    </row>
    <row r="16" spans="1:21" s="49" customFormat="1" ht="20.100000000000001" customHeight="1" x14ac:dyDescent="0.25">
      <c r="A16" s="18">
        <v>5</v>
      </c>
      <c r="B16" s="17" t="s">
        <v>838</v>
      </c>
      <c r="C16" s="131">
        <v>11186377</v>
      </c>
      <c r="D16" s="17" t="s">
        <v>839</v>
      </c>
      <c r="E16" s="17" t="s">
        <v>475</v>
      </c>
      <c r="F16" s="18">
        <v>60</v>
      </c>
      <c r="G16" s="17" t="s">
        <v>32</v>
      </c>
      <c r="H16" s="58">
        <v>0.7</v>
      </c>
      <c r="I16" s="18"/>
      <c r="J16" s="18"/>
      <c r="K16" s="17"/>
      <c r="L16" s="18"/>
      <c r="M16" s="18"/>
      <c r="N16" s="18"/>
      <c r="O16" s="61">
        <f t="shared" si="1"/>
        <v>1085000</v>
      </c>
      <c r="P16" s="59">
        <v>10</v>
      </c>
      <c r="Q16" s="61">
        <f t="shared" si="0"/>
        <v>10850000</v>
      </c>
      <c r="R16" s="45"/>
      <c r="S16" s="74"/>
      <c r="T16" s="110" t="s">
        <v>925</v>
      </c>
      <c r="U16" s="77"/>
    </row>
    <row r="17" spans="1:21" s="10" customFormat="1" ht="20.100000000000001" customHeight="1" x14ac:dyDescent="0.25">
      <c r="A17" s="18">
        <v>6</v>
      </c>
      <c r="B17" s="17" t="s">
        <v>840</v>
      </c>
      <c r="C17" s="131">
        <v>11186375</v>
      </c>
      <c r="D17" s="17" t="s">
        <v>841</v>
      </c>
      <c r="E17" s="17" t="s">
        <v>264</v>
      </c>
      <c r="F17" s="18">
        <v>60</v>
      </c>
      <c r="G17" s="17" t="s">
        <v>32</v>
      </c>
      <c r="H17" s="58">
        <v>0.7</v>
      </c>
      <c r="I17" s="17"/>
      <c r="J17" s="17"/>
      <c r="K17" s="17"/>
      <c r="L17" s="17"/>
      <c r="M17" s="17"/>
      <c r="N17" s="17"/>
      <c r="O17" s="60">
        <f t="shared" si="1"/>
        <v>1085000</v>
      </c>
      <c r="P17" s="59">
        <v>10</v>
      </c>
      <c r="Q17" s="60">
        <f t="shared" si="0"/>
        <v>10850000</v>
      </c>
      <c r="R17" s="25"/>
      <c r="S17" s="7"/>
      <c r="T17" s="110" t="s">
        <v>925</v>
      </c>
      <c r="U17" s="19"/>
    </row>
    <row r="18" spans="1:21" s="10" customFormat="1" ht="20.100000000000001" customHeight="1" x14ac:dyDescent="0.25">
      <c r="A18" s="18">
        <v>7</v>
      </c>
      <c r="B18" s="17" t="s">
        <v>926</v>
      </c>
      <c r="C18" s="131">
        <v>11151895</v>
      </c>
      <c r="D18" s="17" t="s">
        <v>927</v>
      </c>
      <c r="E18" s="17" t="s">
        <v>264</v>
      </c>
      <c r="F18" s="18">
        <v>57</v>
      </c>
      <c r="G18" s="17" t="s">
        <v>928</v>
      </c>
      <c r="H18" s="58">
        <v>1</v>
      </c>
      <c r="I18" s="66">
        <v>1150000</v>
      </c>
      <c r="J18" s="18">
        <v>10</v>
      </c>
      <c r="K18" s="61">
        <v>1450000</v>
      </c>
      <c r="L18" s="18">
        <v>10</v>
      </c>
      <c r="M18" s="17"/>
      <c r="N18" s="17"/>
      <c r="O18" s="60"/>
      <c r="P18" s="59"/>
      <c r="Q18" s="60">
        <f>(I18*J18+K18*L18)</f>
        <v>26000000</v>
      </c>
      <c r="R18" s="25"/>
      <c r="S18" s="7"/>
      <c r="T18" s="132" t="s">
        <v>929</v>
      </c>
      <c r="U18" s="19"/>
    </row>
    <row r="19" spans="1:21" s="10" customFormat="1" ht="20.100000000000001" customHeight="1" x14ac:dyDescent="0.25">
      <c r="A19" s="18">
        <v>8</v>
      </c>
      <c r="B19" s="17" t="s">
        <v>586</v>
      </c>
      <c r="C19" s="131">
        <v>11185244</v>
      </c>
      <c r="D19" s="17" t="s">
        <v>587</v>
      </c>
      <c r="E19" s="17" t="s">
        <v>27</v>
      </c>
      <c r="F19" s="18">
        <v>60</v>
      </c>
      <c r="G19" s="17" t="s">
        <v>928</v>
      </c>
      <c r="H19" s="133" t="s">
        <v>930</v>
      </c>
      <c r="I19" s="17"/>
      <c r="J19" s="17"/>
      <c r="K19" s="17"/>
      <c r="L19" s="17"/>
      <c r="M19" s="17"/>
      <c r="N19" s="17"/>
      <c r="O19" s="60">
        <v>1550000</v>
      </c>
      <c r="P19" s="59">
        <v>10</v>
      </c>
      <c r="Q19" s="60">
        <f>O19*P19</f>
        <v>15500000</v>
      </c>
      <c r="R19" s="25"/>
      <c r="S19" s="7"/>
      <c r="T19" s="132" t="s">
        <v>925</v>
      </c>
      <c r="U19" s="19"/>
    </row>
    <row r="20" spans="1:21" s="10" customFormat="1" ht="20.100000000000001" customHeight="1" x14ac:dyDescent="0.25">
      <c r="A20" s="18">
        <v>9</v>
      </c>
      <c r="B20" s="17" t="s">
        <v>597</v>
      </c>
      <c r="C20" s="131">
        <v>11182559</v>
      </c>
      <c r="D20" s="17" t="s">
        <v>598</v>
      </c>
      <c r="E20" s="17" t="s">
        <v>475</v>
      </c>
      <c r="F20" s="18">
        <v>60</v>
      </c>
      <c r="G20" s="17" t="s">
        <v>928</v>
      </c>
      <c r="H20" s="58">
        <v>1</v>
      </c>
      <c r="I20" s="17"/>
      <c r="J20" s="17"/>
      <c r="K20" s="17"/>
      <c r="L20" s="17"/>
      <c r="M20" s="17"/>
      <c r="N20" s="17"/>
      <c r="O20" s="60">
        <v>1550000</v>
      </c>
      <c r="P20" s="59">
        <v>10</v>
      </c>
      <c r="Q20" s="60">
        <f>O20*P20</f>
        <v>15500000</v>
      </c>
      <c r="R20" s="25"/>
      <c r="S20" s="7"/>
      <c r="T20" s="132" t="s">
        <v>925</v>
      </c>
      <c r="U20" s="19"/>
    </row>
    <row r="21" spans="1:21" s="10" customFormat="1" ht="20.100000000000001" customHeight="1" x14ac:dyDescent="0.25">
      <c r="A21" s="18">
        <v>10</v>
      </c>
      <c r="B21" s="17" t="s">
        <v>543</v>
      </c>
      <c r="C21" s="131">
        <v>11171496</v>
      </c>
      <c r="D21" s="17" t="s">
        <v>606</v>
      </c>
      <c r="E21" s="17" t="s">
        <v>289</v>
      </c>
      <c r="F21" s="18">
        <v>59</v>
      </c>
      <c r="G21" s="17" t="s">
        <v>928</v>
      </c>
      <c r="H21" s="58">
        <v>1</v>
      </c>
      <c r="I21" s="17"/>
      <c r="J21" s="17"/>
      <c r="K21" s="17"/>
      <c r="L21" s="17"/>
      <c r="M21" s="60">
        <v>1450000</v>
      </c>
      <c r="N21" s="18">
        <v>10</v>
      </c>
      <c r="O21" s="60"/>
      <c r="P21" s="59"/>
      <c r="Q21" s="60">
        <f>M21*N21</f>
        <v>14500000</v>
      </c>
      <c r="R21" s="25"/>
      <c r="S21" s="7"/>
      <c r="T21" s="132" t="s">
        <v>931</v>
      </c>
      <c r="U21" s="19"/>
    </row>
    <row r="22" spans="1:21" s="10" customFormat="1" ht="20.100000000000001" customHeight="1" x14ac:dyDescent="0.25">
      <c r="A22" s="18">
        <v>11</v>
      </c>
      <c r="B22" s="17" t="s">
        <v>291</v>
      </c>
      <c r="C22" s="131">
        <v>11182284</v>
      </c>
      <c r="D22" s="17" t="s">
        <v>292</v>
      </c>
      <c r="E22" s="17" t="s">
        <v>14</v>
      </c>
      <c r="F22" s="18">
        <v>60</v>
      </c>
      <c r="G22" s="17" t="s">
        <v>34</v>
      </c>
      <c r="H22" s="58">
        <v>1</v>
      </c>
      <c r="I22" s="17"/>
      <c r="J22" s="17"/>
      <c r="K22" s="17"/>
      <c r="L22" s="17"/>
      <c r="M22" s="17"/>
      <c r="N22" s="17"/>
      <c r="O22" s="60">
        <v>1550000</v>
      </c>
      <c r="P22" s="59">
        <v>5</v>
      </c>
      <c r="Q22" s="60">
        <f>O22*P22</f>
        <v>7750000</v>
      </c>
      <c r="R22" s="25"/>
      <c r="S22" s="7"/>
      <c r="T22" s="132" t="s">
        <v>924</v>
      </c>
      <c r="U22" s="19"/>
    </row>
    <row r="23" spans="1:21" s="10" customFormat="1" ht="20.100000000000001" customHeight="1" x14ac:dyDescent="0.25">
      <c r="A23" s="18">
        <v>12</v>
      </c>
      <c r="B23" s="17" t="s">
        <v>608</v>
      </c>
      <c r="C23" s="131">
        <v>11180249</v>
      </c>
      <c r="D23" s="17" t="s">
        <v>609</v>
      </c>
      <c r="E23" s="17" t="s">
        <v>27</v>
      </c>
      <c r="F23" s="18">
        <v>60</v>
      </c>
      <c r="G23" s="17" t="s">
        <v>932</v>
      </c>
      <c r="H23" s="58">
        <v>1</v>
      </c>
      <c r="I23" s="17"/>
      <c r="J23" s="17"/>
      <c r="K23" s="17"/>
      <c r="L23" s="17"/>
      <c r="M23" s="17"/>
      <c r="N23" s="17"/>
      <c r="O23" s="60">
        <v>1550000</v>
      </c>
      <c r="P23" s="59">
        <v>10</v>
      </c>
      <c r="Q23" s="60">
        <f>O23*P23</f>
        <v>15500000</v>
      </c>
      <c r="R23" s="25"/>
      <c r="S23" s="7"/>
      <c r="T23" s="132" t="s">
        <v>925</v>
      </c>
      <c r="U23" s="19"/>
    </row>
    <row r="24" spans="1:21" s="47" customFormat="1" ht="30" customHeight="1" x14ac:dyDescent="0.25">
      <c r="A24" s="89" t="s">
        <v>940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25"/>
      <c r="S24" s="26"/>
      <c r="T24" s="46"/>
    </row>
    <row r="25" spans="1:21" s="47" customFormat="1" x14ac:dyDescent="0.25">
      <c r="A25" s="50"/>
      <c r="B25" s="51"/>
      <c r="C25" s="65"/>
      <c r="D25" s="51"/>
      <c r="E25" s="51"/>
      <c r="F25" s="52"/>
      <c r="G25" s="52"/>
      <c r="H25" s="53"/>
      <c r="I25" s="53"/>
      <c r="J25" s="53"/>
      <c r="K25" s="53"/>
      <c r="L25" s="53"/>
      <c r="M25" s="53"/>
      <c r="N25" s="53"/>
      <c r="O25" s="50"/>
      <c r="P25" s="50"/>
      <c r="Q25" s="54"/>
      <c r="R25" s="54"/>
      <c r="S25" s="54"/>
      <c r="T25" s="46"/>
    </row>
    <row r="26" spans="1:21" s="47" customFormat="1" x14ac:dyDescent="0.25">
      <c r="A26" s="49"/>
      <c r="C26" s="46"/>
      <c r="F26" s="49"/>
      <c r="G26" s="49"/>
      <c r="H26" s="49"/>
      <c r="I26" s="49"/>
      <c r="J26" s="49"/>
      <c r="K26" s="49"/>
      <c r="L26" s="49"/>
      <c r="M26" s="49"/>
      <c r="N26" s="49"/>
      <c r="O26" s="55"/>
      <c r="P26" s="49"/>
      <c r="Q26" s="49"/>
      <c r="R26" s="49"/>
      <c r="S26" s="49"/>
      <c r="T26" s="46"/>
    </row>
    <row r="27" spans="1:21" s="47" customFormat="1" x14ac:dyDescent="0.25">
      <c r="A27" s="49"/>
      <c r="C27" s="46"/>
      <c r="F27" s="49"/>
      <c r="G27" s="49"/>
      <c r="H27" s="49"/>
      <c r="I27" s="49"/>
      <c r="J27" s="56"/>
      <c r="K27" s="49"/>
      <c r="L27" s="49"/>
      <c r="M27" s="49"/>
      <c r="N27" s="49"/>
      <c r="O27" s="55"/>
      <c r="P27" s="49"/>
      <c r="Q27" s="49"/>
      <c r="R27" s="49"/>
      <c r="S27" s="49"/>
      <c r="T27" s="46"/>
    </row>
    <row r="28" spans="1:21" s="47" customFormat="1" x14ac:dyDescent="0.25">
      <c r="A28" s="49"/>
      <c r="C28" s="46"/>
      <c r="F28" s="49"/>
      <c r="G28" s="49"/>
      <c r="H28" s="49"/>
      <c r="I28" s="49"/>
      <c r="J28" s="49"/>
      <c r="K28" s="49"/>
      <c r="L28" s="49"/>
      <c r="M28" s="49"/>
      <c r="N28" s="49"/>
      <c r="O28" s="55"/>
      <c r="P28" s="49"/>
      <c r="Q28" s="49"/>
      <c r="R28" s="49"/>
      <c r="S28" s="49"/>
      <c r="T28" s="46"/>
    </row>
    <row r="29" spans="1:21" s="47" customFormat="1" x14ac:dyDescent="0.25">
      <c r="A29" s="49"/>
      <c r="C29" s="46"/>
      <c r="F29" s="49"/>
      <c r="G29" s="49"/>
      <c r="H29" s="49"/>
      <c r="I29" s="49"/>
      <c r="J29" s="49"/>
      <c r="K29" s="49"/>
      <c r="L29" s="49"/>
      <c r="M29" s="49"/>
      <c r="N29" s="49"/>
      <c r="O29" s="55"/>
      <c r="P29" s="49"/>
      <c r="Q29" s="49"/>
      <c r="R29" s="49"/>
      <c r="S29" s="49"/>
      <c r="T29" s="46"/>
    </row>
    <row r="32" spans="1:21" s="47" customFormat="1" x14ac:dyDescent="0.25">
      <c r="A32" s="49"/>
      <c r="C32" s="46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7" t="e">
        <f>Q17+#REF!</f>
        <v>#REF!</v>
      </c>
    </row>
  </sheetData>
  <mergeCells count="22">
    <mergeCell ref="S10:S11"/>
    <mergeCell ref="R10:R11"/>
    <mergeCell ref="A1:Q1"/>
    <mergeCell ref="A2:Q2"/>
    <mergeCell ref="A4:Q4"/>
    <mergeCell ref="Q10:Q11"/>
    <mergeCell ref="M10:N10"/>
    <mergeCell ref="A24:Q24"/>
    <mergeCell ref="A5:Q5"/>
    <mergeCell ref="A10:A11"/>
    <mergeCell ref="B10:B11"/>
    <mergeCell ref="C10:C11"/>
    <mergeCell ref="D10:D11"/>
    <mergeCell ref="E10:E11"/>
    <mergeCell ref="F10:F11"/>
    <mergeCell ref="G10:G11"/>
    <mergeCell ref="H10:H11"/>
    <mergeCell ref="O10:P10"/>
    <mergeCell ref="A7:Q7"/>
    <mergeCell ref="A8:Q8"/>
    <mergeCell ref="K10:L10"/>
    <mergeCell ref="I10:J10"/>
  </mergeCells>
  <pageMargins left="0.24" right="0" top="0.35433070866141736" bottom="0.23622047244094491" header="0.31496062992125984" footer="0.31496062992125984"/>
  <pageSetup paperSize="9" scale="64" orientation="landscape" r:id="rId1"/>
  <colBreaks count="1" manualBreakCount="1">
    <brk id="17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100% NH 2019-2020</vt:lpstr>
      <vt:lpstr>100% - HK 1 2019 - 2020</vt:lpstr>
      <vt:lpstr>50% - năm học 2019-2020</vt:lpstr>
      <vt:lpstr>70%- NH 2019-2020</vt:lpstr>
      <vt:lpstr>Cấp bù</vt:lpstr>
      <vt:lpstr>'100% - HK 1 2019 - 2020'!Print_Area</vt:lpstr>
      <vt:lpstr>'100% NH 2019-2020'!Print_Area</vt:lpstr>
      <vt:lpstr>'50% - năm học 2019-2020'!Print_Area</vt:lpstr>
      <vt:lpstr>'Cấp bù'!Print_Area</vt:lpstr>
      <vt:lpstr>'100% - HK 1 2019 - 2020'!Print_Titles</vt:lpstr>
      <vt:lpstr>'100% NH 2019-2020'!Print_Titles</vt:lpstr>
      <vt:lpstr>'Cấp bù'!Print_Titles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Lâm Tùng</dc:creator>
  <cp:lastModifiedBy>admin</cp:lastModifiedBy>
  <cp:lastPrinted>2019-10-24T03:14:25Z</cp:lastPrinted>
  <dcterms:created xsi:type="dcterms:W3CDTF">2017-10-10T09:06:04Z</dcterms:created>
  <dcterms:modified xsi:type="dcterms:W3CDTF">2019-10-24T03:39:50Z</dcterms:modified>
</cp:coreProperties>
</file>